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l184\Dropbox\20. Experimental data_2020 summer\NAS report and publications\Final Report_data submissions\"/>
    </mc:Choice>
  </mc:AlternateContent>
  <bookViews>
    <workbookView xWindow="0" yWindow="0" windowWidth="28800" windowHeight="12300" activeTab="5"/>
  </bookViews>
  <sheets>
    <sheet name="ClassH_citric acid" sheetId="1" r:id="rId1"/>
    <sheet name="GAC_citric acid" sheetId="2" r:id="rId2"/>
    <sheet name="ClassH_carbonic" sheetId="3" r:id="rId3"/>
    <sheet name="GAC_carbonic" sheetId="4" r:id="rId4"/>
    <sheet name="OBC Cylinder 30%" sheetId="5" r:id="rId5"/>
    <sheet name="Neat Cylinde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D2" i="6"/>
  <c r="F2" i="6" s="1"/>
  <c r="B3" i="6"/>
  <c r="D3" i="6"/>
  <c r="E2" i="6" s="1"/>
  <c r="B4" i="6"/>
  <c r="D4" i="6"/>
  <c r="E4" i="6" s="1"/>
  <c r="B5" i="6"/>
  <c r="D5" i="6"/>
  <c r="E5" i="6" s="1"/>
  <c r="V5" i="6"/>
  <c r="F8" i="6" s="1"/>
  <c r="B6" i="6"/>
  <c r="D6" i="6"/>
  <c r="F6" i="6" s="1"/>
  <c r="V6" i="6"/>
  <c r="B7" i="6"/>
  <c r="D7" i="6"/>
  <c r="F7" i="6"/>
  <c r="V7" i="6"/>
  <c r="B8" i="6"/>
  <c r="D8" i="6"/>
  <c r="V8" i="6"/>
  <c r="B9" i="6"/>
  <c r="D9" i="6"/>
  <c r="B10" i="6"/>
  <c r="D10" i="6"/>
  <c r="B11" i="6"/>
  <c r="D11" i="6"/>
  <c r="B12" i="6"/>
  <c r="D12" i="6"/>
  <c r="B13" i="6"/>
  <c r="D13" i="6"/>
  <c r="B14" i="6"/>
  <c r="D14" i="6"/>
  <c r="B15" i="6"/>
  <c r="D15" i="6"/>
  <c r="B16" i="6"/>
  <c r="D16" i="6"/>
  <c r="B17" i="6"/>
  <c r="D17" i="6"/>
  <c r="B18" i="6"/>
  <c r="D18" i="6"/>
  <c r="B19" i="6"/>
  <c r="D19" i="6"/>
  <c r="B20" i="6"/>
  <c r="D20" i="6"/>
  <c r="B21" i="6"/>
  <c r="D21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B37" i="6"/>
  <c r="D37" i="6"/>
  <c r="B38" i="6"/>
  <c r="D38" i="6"/>
  <c r="B39" i="6"/>
  <c r="D39" i="6"/>
  <c r="B40" i="6"/>
  <c r="D40" i="6"/>
  <c r="B41" i="6"/>
  <c r="D41" i="6"/>
  <c r="B42" i="6"/>
  <c r="D42" i="6"/>
  <c r="B43" i="6"/>
  <c r="D43" i="6"/>
  <c r="B44" i="6"/>
  <c r="D44" i="6"/>
  <c r="B45" i="6"/>
  <c r="D45" i="6"/>
  <c r="B46" i="6"/>
  <c r="D46" i="6"/>
  <c r="B47" i="6"/>
  <c r="D47" i="6"/>
  <c r="B48" i="6"/>
  <c r="D48" i="6"/>
  <c r="B49" i="6"/>
  <c r="D49" i="6"/>
  <c r="B50" i="6"/>
  <c r="D50" i="6"/>
  <c r="B51" i="6"/>
  <c r="D51" i="6"/>
  <c r="B52" i="6"/>
  <c r="D52" i="6"/>
  <c r="B53" i="6"/>
  <c r="D53" i="6"/>
  <c r="B54" i="6"/>
  <c r="D54" i="6"/>
  <c r="B55" i="6"/>
  <c r="D55" i="6"/>
  <c r="B56" i="6"/>
  <c r="D56" i="6"/>
  <c r="B57" i="6"/>
  <c r="D57" i="6"/>
  <c r="B58" i="6"/>
  <c r="D58" i="6"/>
  <c r="B59" i="6"/>
  <c r="D59" i="6"/>
  <c r="B60" i="6"/>
  <c r="D60" i="6"/>
  <c r="B61" i="6"/>
  <c r="D61" i="6"/>
  <c r="F61" i="6" s="1"/>
  <c r="B62" i="6"/>
  <c r="D62" i="6"/>
  <c r="B63" i="6"/>
  <c r="D63" i="6"/>
  <c r="F63" i="6" s="1"/>
  <c r="B64" i="6"/>
  <c r="D64" i="6"/>
  <c r="B65" i="6"/>
  <c r="D65" i="6"/>
  <c r="F65" i="6" s="1"/>
  <c r="B66" i="6"/>
  <c r="D66" i="6"/>
  <c r="B67" i="6"/>
  <c r="D67" i="6"/>
  <c r="F67" i="6" s="1"/>
  <c r="E67" i="6"/>
  <c r="B68" i="6"/>
  <c r="D68" i="6"/>
  <c r="B69" i="6"/>
  <c r="D69" i="6"/>
  <c r="F69" i="6" s="1"/>
  <c r="B70" i="6"/>
  <c r="D70" i="6"/>
  <c r="B71" i="6"/>
  <c r="D71" i="6"/>
  <c r="F71" i="6" s="1"/>
  <c r="E71" i="6"/>
  <c r="B72" i="6"/>
  <c r="D72" i="6"/>
  <c r="B73" i="6"/>
  <c r="D73" i="6"/>
  <c r="F73" i="6" s="1"/>
  <c r="B74" i="6"/>
  <c r="D74" i="6"/>
  <c r="B75" i="6"/>
  <c r="D75" i="6"/>
  <c r="F75" i="6" s="1"/>
  <c r="B76" i="6"/>
  <c r="D76" i="6"/>
  <c r="B77" i="6"/>
  <c r="D77" i="6"/>
  <c r="F77" i="6" s="1"/>
  <c r="B78" i="6"/>
  <c r="D78" i="6"/>
  <c r="B79" i="6"/>
  <c r="D79" i="6"/>
  <c r="F79" i="6" s="1"/>
  <c r="B80" i="6"/>
  <c r="D80" i="6"/>
  <c r="B81" i="6"/>
  <c r="D81" i="6"/>
  <c r="F81" i="6" s="1"/>
  <c r="B82" i="6"/>
  <c r="D82" i="6"/>
  <c r="B83" i="6"/>
  <c r="D83" i="6"/>
  <c r="F83" i="6" s="1"/>
  <c r="E83" i="6"/>
  <c r="B84" i="6"/>
  <c r="D84" i="6"/>
  <c r="B85" i="6"/>
  <c r="D85" i="6"/>
  <c r="F85" i="6" s="1"/>
  <c r="B86" i="6"/>
  <c r="D86" i="6"/>
  <c r="B87" i="6"/>
  <c r="D87" i="6"/>
  <c r="F87" i="6" s="1"/>
  <c r="B88" i="6"/>
  <c r="D88" i="6"/>
  <c r="B89" i="6"/>
  <c r="D89" i="6"/>
  <c r="F89" i="6" s="1"/>
  <c r="B90" i="6"/>
  <c r="D90" i="6"/>
  <c r="B91" i="6"/>
  <c r="D91" i="6"/>
  <c r="F91" i="6" s="1"/>
  <c r="B92" i="6"/>
  <c r="D92" i="6"/>
  <c r="B93" i="6"/>
  <c r="D93" i="6"/>
  <c r="F93" i="6" s="1"/>
  <c r="B94" i="6"/>
  <c r="D94" i="6"/>
  <c r="B95" i="6"/>
  <c r="D95" i="6"/>
  <c r="F95" i="6" s="1"/>
  <c r="B96" i="6"/>
  <c r="D96" i="6"/>
  <c r="B97" i="6"/>
  <c r="D97" i="6"/>
  <c r="F97" i="6" s="1"/>
  <c r="B98" i="6"/>
  <c r="D98" i="6"/>
  <c r="B99" i="6"/>
  <c r="D99" i="6"/>
  <c r="F99" i="6" s="1"/>
  <c r="B100" i="6"/>
  <c r="D100" i="6"/>
  <c r="B101" i="6"/>
  <c r="D101" i="6"/>
  <c r="F101" i="6" s="1"/>
  <c r="B102" i="6"/>
  <c r="D102" i="6"/>
  <c r="B103" i="6"/>
  <c r="D103" i="6"/>
  <c r="F103" i="6" s="1"/>
  <c r="B104" i="6"/>
  <c r="D104" i="6"/>
  <c r="B105" i="6"/>
  <c r="D105" i="6"/>
  <c r="E105" i="6"/>
  <c r="F105" i="6"/>
  <c r="H105" i="6"/>
  <c r="B106" i="6"/>
  <c r="D106" i="6"/>
  <c r="F106" i="6"/>
  <c r="H106" i="6"/>
  <c r="B107" i="6"/>
  <c r="D107" i="6"/>
  <c r="E106" i="6" s="1"/>
  <c r="F107" i="6"/>
  <c r="H107" i="6"/>
  <c r="B108" i="6"/>
  <c r="D108" i="6"/>
  <c r="H108" i="6"/>
  <c r="B109" i="6"/>
  <c r="D109" i="6"/>
  <c r="F109" i="6"/>
  <c r="H109" i="6"/>
  <c r="B110" i="6"/>
  <c r="D110" i="6"/>
  <c r="B111" i="6"/>
  <c r="D111" i="6"/>
  <c r="F111" i="6"/>
  <c r="B112" i="6"/>
  <c r="D112" i="6"/>
  <c r="B113" i="6"/>
  <c r="D113" i="6"/>
  <c r="H113" i="6"/>
  <c r="B114" i="6"/>
  <c r="D114" i="6"/>
  <c r="E114" i="6"/>
  <c r="F114" i="6"/>
  <c r="H114" i="6"/>
  <c r="B115" i="6"/>
  <c r="D115" i="6"/>
  <c r="F115" i="6"/>
  <c r="H115" i="6"/>
  <c r="B116" i="6"/>
  <c r="D116" i="6"/>
  <c r="E115" i="6" s="1"/>
  <c r="H116" i="6"/>
  <c r="B117" i="6"/>
  <c r="D117" i="6"/>
  <c r="F117" i="6"/>
  <c r="B118" i="6"/>
  <c r="D118" i="6"/>
  <c r="E117" i="6" s="1"/>
  <c r="B119" i="6"/>
  <c r="D119" i="6"/>
  <c r="F119" i="6"/>
  <c r="B120" i="6"/>
  <c r="D120" i="6"/>
  <c r="E119" i="6" s="1"/>
  <c r="B121" i="6"/>
  <c r="D121" i="6"/>
  <c r="F121" i="6"/>
  <c r="B122" i="6"/>
  <c r="D122" i="6"/>
  <c r="E121" i="6" s="1"/>
  <c r="B123" i="6"/>
  <c r="D123" i="6"/>
  <c r="E123" i="6" s="1"/>
  <c r="H123" i="6"/>
  <c r="B124" i="6"/>
  <c r="D124" i="6"/>
  <c r="F124" i="6"/>
  <c r="H124" i="6"/>
  <c r="B125" i="6"/>
  <c r="D125" i="6"/>
  <c r="F125" i="6" s="1"/>
  <c r="H125" i="6"/>
  <c r="B126" i="6"/>
  <c r="D126" i="6"/>
  <c r="F126" i="6" s="1"/>
  <c r="E126" i="6"/>
  <c r="H126" i="6"/>
  <c r="B127" i="6"/>
  <c r="D127" i="6"/>
  <c r="E127" i="6" s="1"/>
  <c r="F127" i="6"/>
  <c r="G127" i="6" s="1"/>
  <c r="H128" i="6" s="1"/>
  <c r="H127" i="6"/>
  <c r="B128" i="6"/>
  <c r="D128" i="6"/>
  <c r="F128" i="6"/>
  <c r="B129" i="6"/>
  <c r="D129" i="6"/>
  <c r="E128" i="6" s="1"/>
  <c r="F129" i="6"/>
  <c r="B130" i="6"/>
  <c r="D130" i="6"/>
  <c r="F130" i="6"/>
  <c r="G130" i="6" s="1"/>
  <c r="H131" i="6" s="1"/>
  <c r="B131" i="6"/>
  <c r="D131" i="6"/>
  <c r="E130" i="6" s="1"/>
  <c r="F131" i="6"/>
  <c r="G131" i="6" s="1"/>
  <c r="H132" i="6" s="1"/>
  <c r="B132" i="6"/>
  <c r="D132" i="6"/>
  <c r="F132" i="6"/>
  <c r="B133" i="6"/>
  <c r="D133" i="6"/>
  <c r="E132" i="6" s="1"/>
  <c r="F133" i="6"/>
  <c r="G133" i="6" s="1"/>
  <c r="H134" i="6" s="1"/>
  <c r="B134" i="6"/>
  <c r="D134" i="6"/>
  <c r="F134" i="6"/>
  <c r="B135" i="6"/>
  <c r="D135" i="6"/>
  <c r="E134" i="6" s="1"/>
  <c r="F135" i="6"/>
  <c r="G135" i="6" s="1"/>
  <c r="H136" i="6" s="1"/>
  <c r="B136" i="6"/>
  <c r="D136" i="6"/>
  <c r="F136" i="6"/>
  <c r="B137" i="6"/>
  <c r="D137" i="6"/>
  <c r="E136" i="6" s="1"/>
  <c r="F137" i="6"/>
  <c r="B138" i="6"/>
  <c r="D138" i="6"/>
  <c r="F138" i="6"/>
  <c r="G138" i="6" s="1"/>
  <c r="H139" i="6" s="1"/>
  <c r="B139" i="6"/>
  <c r="D139" i="6"/>
  <c r="E138" i="6" s="1"/>
  <c r="F139" i="6"/>
  <c r="G139" i="6" s="1"/>
  <c r="H140" i="6" s="1"/>
  <c r="B140" i="6"/>
  <c r="D140" i="6"/>
  <c r="F140" i="6"/>
  <c r="B141" i="6"/>
  <c r="D141" i="6"/>
  <c r="E140" i="6" s="1"/>
  <c r="F141" i="6"/>
  <c r="G141" i="6" s="1"/>
  <c r="H142" i="6" s="1"/>
  <c r="B142" i="6"/>
  <c r="D142" i="6"/>
  <c r="F142" i="6"/>
  <c r="B143" i="6"/>
  <c r="D143" i="6"/>
  <c r="E142" i="6" s="1"/>
  <c r="F143" i="6"/>
  <c r="G143" i="6" s="1"/>
  <c r="H144" i="6" s="1"/>
  <c r="B144" i="6"/>
  <c r="D144" i="6"/>
  <c r="F144" i="6"/>
  <c r="B145" i="6"/>
  <c r="D145" i="6"/>
  <c r="E144" i="6" s="1"/>
  <c r="F145" i="6"/>
  <c r="B146" i="6"/>
  <c r="D146" i="6"/>
  <c r="F146" i="6"/>
  <c r="G146" i="6" s="1"/>
  <c r="H147" i="6" s="1"/>
  <c r="B147" i="6"/>
  <c r="D147" i="6"/>
  <c r="E146" i="6" s="1"/>
  <c r="F147" i="6"/>
  <c r="G147" i="6" s="1"/>
  <c r="H148" i="6" s="1"/>
  <c r="B148" i="6"/>
  <c r="D148" i="6"/>
  <c r="F148" i="6"/>
  <c r="B149" i="6"/>
  <c r="D149" i="6"/>
  <c r="E148" i="6" s="1"/>
  <c r="F149" i="6"/>
  <c r="G149" i="6" s="1"/>
  <c r="H150" i="6" s="1"/>
  <c r="B150" i="6"/>
  <c r="D150" i="6"/>
  <c r="F150" i="6"/>
  <c r="B151" i="6"/>
  <c r="D151" i="6"/>
  <c r="E150" i="6" s="1"/>
  <c r="F151" i="6"/>
  <c r="G151" i="6" s="1"/>
  <c r="H152" i="6" s="1"/>
  <c r="B152" i="6"/>
  <c r="D152" i="6"/>
  <c r="F152" i="6"/>
  <c r="B153" i="6"/>
  <c r="D153" i="6"/>
  <c r="E152" i="6" s="1"/>
  <c r="F153" i="6"/>
  <c r="B154" i="6"/>
  <c r="D154" i="6"/>
  <c r="F154" i="6"/>
  <c r="G154" i="6" s="1"/>
  <c r="H155" i="6" s="1"/>
  <c r="B155" i="6"/>
  <c r="D155" i="6"/>
  <c r="E154" i="6" s="1"/>
  <c r="F155" i="6"/>
  <c r="G155" i="6" s="1"/>
  <c r="H156" i="6" s="1"/>
  <c r="B156" i="6"/>
  <c r="D156" i="6"/>
  <c r="F156" i="6"/>
  <c r="B157" i="6"/>
  <c r="D157" i="6"/>
  <c r="E156" i="6" s="1"/>
  <c r="F157" i="6"/>
  <c r="G157" i="6" s="1"/>
  <c r="H158" i="6" s="1"/>
  <c r="B158" i="6"/>
  <c r="D158" i="6"/>
  <c r="F158" i="6"/>
  <c r="B159" i="6"/>
  <c r="D159" i="6"/>
  <c r="E158" i="6" s="1"/>
  <c r="F159" i="6"/>
  <c r="G159" i="6" s="1"/>
  <c r="H160" i="6" s="1"/>
  <c r="B160" i="6"/>
  <c r="D160" i="6"/>
  <c r="F160" i="6"/>
  <c r="B161" i="6"/>
  <c r="D161" i="6"/>
  <c r="E160" i="6" s="1"/>
  <c r="F161" i="6"/>
  <c r="B162" i="6"/>
  <c r="D162" i="6"/>
  <c r="F162" i="6"/>
  <c r="G162" i="6" s="1"/>
  <c r="H163" i="6" s="1"/>
  <c r="B163" i="6"/>
  <c r="D163" i="6"/>
  <c r="E162" i="6" s="1"/>
  <c r="F163" i="6"/>
  <c r="G163" i="6" s="1"/>
  <c r="H164" i="6" s="1"/>
  <c r="B164" i="6"/>
  <c r="D164" i="6"/>
  <c r="F164" i="6"/>
  <c r="B165" i="6"/>
  <c r="D165" i="6"/>
  <c r="E164" i="6" s="1"/>
  <c r="F165" i="6"/>
  <c r="B166" i="6"/>
  <c r="D166" i="6"/>
  <c r="F166" i="6"/>
  <c r="H166" i="6"/>
  <c r="B167" i="6"/>
  <c r="D167" i="6"/>
  <c r="H167" i="6"/>
  <c r="B168" i="6"/>
  <c r="D168" i="6"/>
  <c r="F168" i="6" s="1"/>
  <c r="E168" i="6"/>
  <c r="H168" i="6"/>
  <c r="B169" i="6"/>
  <c r="D169" i="6"/>
  <c r="E169" i="6" s="1"/>
  <c r="F169" i="6"/>
  <c r="H169" i="6"/>
  <c r="B170" i="6"/>
  <c r="D170" i="6"/>
  <c r="E170" i="6"/>
  <c r="F170" i="6"/>
  <c r="G170" i="6"/>
  <c r="H171" i="6" s="1"/>
  <c r="H170" i="6"/>
  <c r="B171" i="6"/>
  <c r="D171" i="6"/>
  <c r="F171" i="6" s="1"/>
  <c r="E171" i="6"/>
  <c r="B172" i="6"/>
  <c r="D172" i="6"/>
  <c r="E172" i="6"/>
  <c r="F172" i="6"/>
  <c r="B173" i="6"/>
  <c r="D173" i="6"/>
  <c r="F173" i="6" s="1"/>
  <c r="G171" i="6" s="1"/>
  <c r="H172" i="6" s="1"/>
  <c r="E173" i="6"/>
  <c r="G173" i="6"/>
  <c r="H174" i="6" s="1"/>
  <c r="B174" i="6"/>
  <c r="D174" i="6"/>
  <c r="E174" i="6"/>
  <c r="F174" i="6"/>
  <c r="G174" i="6" s="1"/>
  <c r="H175" i="6" s="1"/>
  <c r="B175" i="6"/>
  <c r="D175" i="6"/>
  <c r="F175" i="6" s="1"/>
  <c r="E175" i="6"/>
  <c r="B176" i="6"/>
  <c r="D176" i="6"/>
  <c r="E176" i="6"/>
  <c r="F176" i="6"/>
  <c r="G176" i="6" s="1"/>
  <c r="H177" i="6" s="1"/>
  <c r="B177" i="6"/>
  <c r="D177" i="6"/>
  <c r="F177" i="6" s="1"/>
  <c r="G177" i="6" s="1"/>
  <c r="H178" i="6" s="1"/>
  <c r="E177" i="6"/>
  <c r="B178" i="6"/>
  <c r="D178" i="6"/>
  <c r="F178" i="6"/>
  <c r="G178" i="6" s="1"/>
  <c r="H179" i="6" s="1"/>
  <c r="B179" i="6"/>
  <c r="D179" i="6"/>
  <c r="F179" i="6" s="1"/>
  <c r="B180" i="6"/>
  <c r="D180" i="6"/>
  <c r="F180" i="6"/>
  <c r="B181" i="6"/>
  <c r="D181" i="6"/>
  <c r="F181" i="6" s="1"/>
  <c r="G179" i="6" s="1"/>
  <c r="H180" i="6" s="1"/>
  <c r="G181" i="6"/>
  <c r="H182" i="6" s="1"/>
  <c r="B182" i="6"/>
  <c r="D182" i="6"/>
  <c r="F182" i="6"/>
  <c r="G182" i="6" s="1"/>
  <c r="H183" i="6" s="1"/>
  <c r="B183" i="6"/>
  <c r="D183" i="6"/>
  <c r="F183" i="6" s="1"/>
  <c r="B184" i="6"/>
  <c r="D184" i="6"/>
  <c r="E184" i="6"/>
  <c r="F184" i="6"/>
  <c r="G184" i="6" s="1"/>
  <c r="H185" i="6" s="1"/>
  <c r="B185" i="6"/>
  <c r="D185" i="6"/>
  <c r="F185" i="6" s="1"/>
  <c r="G185" i="6" s="1"/>
  <c r="H186" i="6" s="1"/>
  <c r="B186" i="6"/>
  <c r="D186" i="6"/>
  <c r="E186" i="6" s="1"/>
  <c r="F186" i="6"/>
  <c r="G186" i="6" s="1"/>
  <c r="H187" i="6" s="1"/>
  <c r="B187" i="6"/>
  <c r="D187" i="6"/>
  <c r="F187" i="6" s="1"/>
  <c r="B188" i="6"/>
  <c r="D188" i="6"/>
  <c r="F188" i="6"/>
  <c r="B189" i="6"/>
  <c r="D189" i="6"/>
  <c r="F189" i="6" s="1"/>
  <c r="G187" i="6" s="1"/>
  <c r="H188" i="6" s="1"/>
  <c r="G189" i="6"/>
  <c r="H190" i="6" s="1"/>
  <c r="B190" i="6"/>
  <c r="D190" i="6"/>
  <c r="F190" i="6"/>
  <c r="B191" i="6"/>
  <c r="D191" i="6"/>
  <c r="F191" i="6"/>
  <c r="B192" i="6"/>
  <c r="D192" i="6"/>
  <c r="F192" i="6" s="1"/>
  <c r="B193" i="6"/>
  <c r="D193" i="6"/>
  <c r="F193" i="6"/>
  <c r="B194" i="6"/>
  <c r="D194" i="6"/>
  <c r="E193" i="6" s="1"/>
  <c r="F194" i="6"/>
  <c r="G193" i="6" s="1"/>
  <c r="H194" i="6" s="1"/>
  <c r="B195" i="6"/>
  <c r="D195" i="6"/>
  <c r="F195" i="6" s="1"/>
  <c r="E195" i="6"/>
  <c r="B196" i="6"/>
  <c r="D196" i="6"/>
  <c r="F196" i="6" s="1"/>
  <c r="E196" i="6"/>
  <c r="B197" i="6"/>
  <c r="D197" i="6"/>
  <c r="F197" i="6" s="1"/>
  <c r="G197" i="6" s="1"/>
  <c r="H198" i="6" s="1"/>
  <c r="E197" i="6"/>
  <c r="B198" i="6"/>
  <c r="D198" i="6"/>
  <c r="F198" i="6" s="1"/>
  <c r="E198" i="6"/>
  <c r="B199" i="6"/>
  <c r="D199" i="6"/>
  <c r="F199" i="6" s="1"/>
  <c r="E199" i="6"/>
  <c r="B200" i="6"/>
  <c r="D200" i="6"/>
  <c r="F200" i="6" s="1"/>
  <c r="E200" i="6"/>
  <c r="B201" i="6"/>
  <c r="D201" i="6"/>
  <c r="F201" i="6" s="1"/>
  <c r="G201" i="6" s="1"/>
  <c r="H202" i="6" s="1"/>
  <c r="E201" i="6"/>
  <c r="B202" i="6"/>
  <c r="D202" i="6"/>
  <c r="F202" i="6" s="1"/>
  <c r="E202" i="6"/>
  <c r="B203" i="6"/>
  <c r="D203" i="6"/>
  <c r="F203" i="6" s="1"/>
  <c r="E203" i="6"/>
  <c r="B204" i="6"/>
  <c r="D204" i="6"/>
  <c r="F204" i="6" s="1"/>
  <c r="E204" i="6"/>
  <c r="B205" i="6"/>
  <c r="D205" i="6"/>
  <c r="F205" i="6" s="1"/>
  <c r="G205" i="6" s="1"/>
  <c r="H206" i="6" s="1"/>
  <c r="E205" i="6"/>
  <c r="B206" i="6"/>
  <c r="D206" i="6"/>
  <c r="F206" i="6" s="1"/>
  <c r="E206" i="6"/>
  <c r="B207" i="6"/>
  <c r="D207" i="6"/>
  <c r="F207" i="6" s="1"/>
  <c r="E207" i="6"/>
  <c r="B208" i="6"/>
  <c r="D208" i="6"/>
  <c r="F208" i="6" s="1"/>
  <c r="E208" i="6"/>
  <c r="B209" i="6"/>
  <c r="D209" i="6"/>
  <c r="F209" i="6" s="1"/>
  <c r="G209" i="6" s="1"/>
  <c r="H210" i="6" s="1"/>
  <c r="E209" i="6"/>
  <c r="B210" i="6"/>
  <c r="D210" i="6"/>
  <c r="F210" i="6" s="1"/>
  <c r="E210" i="6"/>
  <c r="B211" i="6"/>
  <c r="D211" i="6"/>
  <c r="F211" i="6" s="1"/>
  <c r="E211" i="6"/>
  <c r="B212" i="6"/>
  <c r="D212" i="6"/>
  <c r="F212" i="6" s="1"/>
  <c r="E212" i="6"/>
  <c r="B213" i="6"/>
  <c r="D213" i="6"/>
  <c r="F213" i="6" s="1"/>
  <c r="G213" i="6" s="1"/>
  <c r="H214" i="6" s="1"/>
  <c r="E213" i="6"/>
  <c r="B214" i="6"/>
  <c r="D214" i="6"/>
  <c r="F214" i="6" s="1"/>
  <c r="E214" i="6"/>
  <c r="B215" i="6"/>
  <c r="D215" i="6"/>
  <c r="F215" i="6" s="1"/>
  <c r="E215" i="6"/>
  <c r="B216" i="6"/>
  <c r="D216" i="6"/>
  <c r="F216" i="6" s="1"/>
  <c r="E216" i="6"/>
  <c r="B217" i="6"/>
  <c r="D217" i="6"/>
  <c r="F217" i="6" s="1"/>
  <c r="G217" i="6" s="1"/>
  <c r="H218" i="6" s="1"/>
  <c r="E217" i="6"/>
  <c r="B218" i="6"/>
  <c r="D218" i="6"/>
  <c r="F218" i="6" s="1"/>
  <c r="E218" i="6"/>
  <c r="B219" i="6"/>
  <c r="D219" i="6"/>
  <c r="F219" i="6" s="1"/>
  <c r="E219" i="6"/>
  <c r="B220" i="6"/>
  <c r="D220" i="6"/>
  <c r="F220" i="6" s="1"/>
  <c r="E220" i="6"/>
  <c r="B221" i="6"/>
  <c r="D221" i="6"/>
  <c r="F221" i="6" s="1"/>
  <c r="G221" i="6" s="1"/>
  <c r="H222" i="6" s="1"/>
  <c r="E221" i="6"/>
  <c r="B222" i="6"/>
  <c r="D222" i="6"/>
  <c r="F222" i="6" s="1"/>
  <c r="E222" i="6"/>
  <c r="B223" i="6"/>
  <c r="D223" i="6"/>
  <c r="F223" i="6" s="1"/>
  <c r="E223" i="6"/>
  <c r="B224" i="6"/>
  <c r="D224" i="6"/>
  <c r="F224" i="6" s="1"/>
  <c r="E224" i="6"/>
  <c r="B225" i="6"/>
  <c r="D225" i="6"/>
  <c r="F225" i="6" s="1"/>
  <c r="G225" i="6" s="1"/>
  <c r="H226" i="6" s="1"/>
  <c r="E225" i="6"/>
  <c r="B226" i="6"/>
  <c r="D226" i="6"/>
  <c r="F226" i="6" s="1"/>
  <c r="E226" i="6"/>
  <c r="B227" i="6"/>
  <c r="D227" i="6"/>
  <c r="F227" i="6" s="1"/>
  <c r="E227" i="6"/>
  <c r="B228" i="6"/>
  <c r="D228" i="6"/>
  <c r="F228" i="6" s="1"/>
  <c r="E228" i="6"/>
  <c r="B229" i="6"/>
  <c r="D229" i="6"/>
  <c r="F229" i="6" s="1"/>
  <c r="G229" i="6" s="1"/>
  <c r="H230" i="6" s="1"/>
  <c r="E229" i="6"/>
  <c r="B230" i="6"/>
  <c r="D230" i="6"/>
  <c r="F230" i="6" s="1"/>
  <c r="B231" i="6"/>
  <c r="D231" i="6"/>
  <c r="F231" i="6"/>
  <c r="H231" i="6"/>
  <c r="B232" i="6"/>
  <c r="D232" i="6"/>
  <c r="F232" i="6"/>
  <c r="H232" i="6"/>
  <c r="B233" i="6"/>
  <c r="D233" i="6"/>
  <c r="F233" i="6" s="1"/>
  <c r="H233" i="6"/>
  <c r="B234" i="6"/>
  <c r="D234" i="6"/>
  <c r="F234" i="6"/>
  <c r="H234" i="6"/>
  <c r="B235" i="6"/>
  <c r="D235" i="6"/>
  <c r="E234" i="6" s="1"/>
  <c r="F235" i="6"/>
  <c r="H235" i="6"/>
  <c r="B236" i="6"/>
  <c r="D236" i="6"/>
  <c r="E236" i="6" s="1"/>
  <c r="B237" i="6"/>
  <c r="D237" i="6"/>
  <c r="E237" i="6" s="1"/>
  <c r="F237" i="6"/>
  <c r="B238" i="6"/>
  <c r="D238" i="6"/>
  <c r="E238" i="6" s="1"/>
  <c r="B239" i="6"/>
  <c r="D239" i="6"/>
  <c r="E239" i="6" s="1"/>
  <c r="F239" i="6"/>
  <c r="B240" i="6"/>
  <c r="D240" i="6"/>
  <c r="E240" i="6" s="1"/>
  <c r="B241" i="6"/>
  <c r="D241" i="6"/>
  <c r="E241" i="6" s="1"/>
  <c r="F241" i="6"/>
  <c r="B242" i="6"/>
  <c r="D242" i="6"/>
  <c r="E242" i="6" s="1"/>
  <c r="B2" i="5"/>
  <c r="D2" i="5"/>
  <c r="E2" i="5" s="1"/>
  <c r="F2" i="5"/>
  <c r="G2" i="5" s="1"/>
  <c r="H3" i="5" s="1"/>
  <c r="B3" i="5"/>
  <c r="D3" i="5"/>
  <c r="F3" i="5" s="1"/>
  <c r="B4" i="5"/>
  <c r="D4" i="5"/>
  <c r="F4" i="5" s="1"/>
  <c r="B5" i="5"/>
  <c r="D5" i="5"/>
  <c r="V5" i="5"/>
  <c r="B6" i="5"/>
  <c r="D6" i="5"/>
  <c r="F6" i="5"/>
  <c r="V6" i="5"/>
  <c r="B7" i="5"/>
  <c r="D7" i="5"/>
  <c r="V7" i="5"/>
  <c r="B8" i="5"/>
  <c r="D8" i="5"/>
  <c r="E5" i="5" s="1"/>
  <c r="V8" i="5"/>
  <c r="B9" i="5"/>
  <c r="D9" i="5"/>
  <c r="F9" i="5" s="1"/>
  <c r="B10" i="5"/>
  <c r="D10" i="5"/>
  <c r="E10" i="5" s="1"/>
  <c r="F10" i="5"/>
  <c r="B11" i="5"/>
  <c r="D11" i="5"/>
  <c r="F11" i="5" s="1"/>
  <c r="B12" i="5"/>
  <c r="D12" i="5"/>
  <c r="F12" i="5"/>
  <c r="G10" i="5" s="1"/>
  <c r="H11" i="5" s="1"/>
  <c r="B13" i="5"/>
  <c r="D13" i="5"/>
  <c r="F13" i="5" s="1"/>
  <c r="B14" i="5"/>
  <c r="D14" i="5"/>
  <c r="F14" i="5" s="1"/>
  <c r="G14" i="5" s="1"/>
  <c r="H15" i="5" s="1"/>
  <c r="E14" i="5"/>
  <c r="B15" i="5"/>
  <c r="D15" i="5"/>
  <c r="F15" i="5" s="1"/>
  <c r="B16" i="5"/>
  <c r="D16" i="5"/>
  <c r="E16" i="5" s="1"/>
  <c r="F16" i="5"/>
  <c r="G16" i="5" s="1"/>
  <c r="H17" i="5" s="1"/>
  <c r="B17" i="5"/>
  <c r="D17" i="5"/>
  <c r="F17" i="5" s="1"/>
  <c r="B18" i="5"/>
  <c r="D18" i="5"/>
  <c r="F18" i="5"/>
  <c r="B19" i="5"/>
  <c r="D19" i="5"/>
  <c r="F19" i="5" s="1"/>
  <c r="B20" i="5"/>
  <c r="D20" i="5"/>
  <c r="F20" i="5" s="1"/>
  <c r="E20" i="5"/>
  <c r="B21" i="5"/>
  <c r="D21" i="5"/>
  <c r="F21" i="5" s="1"/>
  <c r="B22" i="5"/>
  <c r="D22" i="5"/>
  <c r="E22" i="5" s="1"/>
  <c r="F22" i="5"/>
  <c r="G22" i="5" s="1"/>
  <c r="H23" i="5" s="1"/>
  <c r="B23" i="5"/>
  <c r="D23" i="5"/>
  <c r="F23" i="5" s="1"/>
  <c r="B24" i="5"/>
  <c r="D24" i="5"/>
  <c r="F24" i="5"/>
  <c r="B25" i="5"/>
  <c r="D25" i="5"/>
  <c r="F25" i="5" s="1"/>
  <c r="B26" i="5"/>
  <c r="D26" i="5"/>
  <c r="F26" i="5" s="1"/>
  <c r="E26" i="5"/>
  <c r="B27" i="5"/>
  <c r="D27" i="5"/>
  <c r="F27" i="5" s="1"/>
  <c r="B28" i="5"/>
  <c r="D28" i="5"/>
  <c r="E28" i="5" s="1"/>
  <c r="F28" i="5"/>
  <c r="G28" i="5" s="1"/>
  <c r="H29" i="5" s="1"/>
  <c r="B29" i="5"/>
  <c r="D29" i="5"/>
  <c r="F29" i="5" s="1"/>
  <c r="B30" i="5"/>
  <c r="D30" i="5"/>
  <c r="F30" i="5"/>
  <c r="B31" i="5"/>
  <c r="D31" i="5"/>
  <c r="F31" i="5" s="1"/>
  <c r="B32" i="5"/>
  <c r="D32" i="5"/>
  <c r="F32" i="5" s="1"/>
  <c r="E32" i="5"/>
  <c r="B33" i="5"/>
  <c r="D33" i="5"/>
  <c r="F33" i="5" s="1"/>
  <c r="B34" i="5"/>
  <c r="D34" i="5"/>
  <c r="E34" i="5" s="1"/>
  <c r="F34" i="5"/>
  <c r="G34" i="5" s="1"/>
  <c r="H35" i="5" s="1"/>
  <c r="B35" i="5"/>
  <c r="D35" i="5"/>
  <c r="F35" i="5" s="1"/>
  <c r="B36" i="5"/>
  <c r="D36" i="5"/>
  <c r="F36" i="5"/>
  <c r="B37" i="5"/>
  <c r="D37" i="5"/>
  <c r="F37" i="5" s="1"/>
  <c r="B38" i="5"/>
  <c r="D38" i="5"/>
  <c r="F38" i="5" s="1"/>
  <c r="E38" i="5"/>
  <c r="B39" i="5"/>
  <c r="D39" i="5"/>
  <c r="F39" i="5" s="1"/>
  <c r="B40" i="5"/>
  <c r="D40" i="5"/>
  <c r="E40" i="5" s="1"/>
  <c r="F40" i="5"/>
  <c r="G40" i="5" s="1"/>
  <c r="H41" i="5" s="1"/>
  <c r="B41" i="5"/>
  <c r="D41" i="5"/>
  <c r="F41" i="5" s="1"/>
  <c r="B42" i="5"/>
  <c r="D42" i="5"/>
  <c r="E42" i="5" s="1"/>
  <c r="F42" i="5"/>
  <c r="B43" i="5"/>
  <c r="D43" i="5"/>
  <c r="F43" i="5" s="1"/>
  <c r="B44" i="5"/>
  <c r="D44" i="5"/>
  <c r="F44" i="5" s="1"/>
  <c r="E44" i="5"/>
  <c r="B45" i="5"/>
  <c r="D45" i="5"/>
  <c r="F45" i="5" s="1"/>
  <c r="B46" i="5"/>
  <c r="D46" i="5"/>
  <c r="E46" i="5" s="1"/>
  <c r="F46" i="5"/>
  <c r="G46" i="5" s="1"/>
  <c r="H47" i="5" s="1"/>
  <c r="B47" i="5"/>
  <c r="D47" i="5"/>
  <c r="F47" i="5" s="1"/>
  <c r="B48" i="5"/>
  <c r="D48" i="5"/>
  <c r="E48" i="5" s="1"/>
  <c r="F48" i="5"/>
  <c r="B49" i="5"/>
  <c r="D49" i="5"/>
  <c r="F49" i="5" s="1"/>
  <c r="B50" i="5"/>
  <c r="D50" i="5"/>
  <c r="F50" i="5" s="1"/>
  <c r="E50" i="5"/>
  <c r="B51" i="5"/>
  <c r="D51" i="5"/>
  <c r="F51" i="5" s="1"/>
  <c r="B52" i="5"/>
  <c r="D52" i="5"/>
  <c r="E52" i="5" s="1"/>
  <c r="F52" i="5"/>
  <c r="G52" i="5" s="1"/>
  <c r="H53" i="5" s="1"/>
  <c r="B53" i="5"/>
  <c r="D53" i="5"/>
  <c r="F53" i="5" s="1"/>
  <c r="B54" i="5"/>
  <c r="D54" i="5"/>
  <c r="E54" i="5" s="1"/>
  <c r="F54" i="5"/>
  <c r="B55" i="5"/>
  <c r="D55" i="5"/>
  <c r="F55" i="5" s="1"/>
  <c r="B56" i="5"/>
  <c r="D56" i="5"/>
  <c r="F56" i="5" s="1"/>
  <c r="E56" i="5"/>
  <c r="B57" i="5"/>
  <c r="D57" i="5"/>
  <c r="F57" i="5" s="1"/>
  <c r="B58" i="5"/>
  <c r="D58" i="5"/>
  <c r="E58" i="5" s="1"/>
  <c r="F58" i="5"/>
  <c r="G58" i="5" s="1"/>
  <c r="H59" i="5" s="1"/>
  <c r="B59" i="5"/>
  <c r="D59" i="5"/>
  <c r="F59" i="5" s="1"/>
  <c r="B60" i="5"/>
  <c r="D60" i="5"/>
  <c r="E60" i="5" s="1"/>
  <c r="F60" i="5"/>
  <c r="B61" i="5"/>
  <c r="D61" i="5"/>
  <c r="F61" i="5" s="1"/>
  <c r="B62" i="5"/>
  <c r="D62" i="5"/>
  <c r="F62" i="5" s="1"/>
  <c r="E62" i="5"/>
  <c r="B63" i="5"/>
  <c r="D63" i="5"/>
  <c r="F63" i="5" s="1"/>
  <c r="B64" i="5"/>
  <c r="D64" i="5"/>
  <c r="E64" i="5" s="1"/>
  <c r="F64" i="5"/>
  <c r="G64" i="5" s="1"/>
  <c r="H65" i="5" s="1"/>
  <c r="B65" i="5"/>
  <c r="D65" i="5"/>
  <c r="F65" i="5" s="1"/>
  <c r="B66" i="5"/>
  <c r="D66" i="5"/>
  <c r="E66" i="5" s="1"/>
  <c r="F66" i="5"/>
  <c r="B67" i="5"/>
  <c r="D67" i="5"/>
  <c r="F67" i="5" s="1"/>
  <c r="B68" i="5"/>
  <c r="D68" i="5"/>
  <c r="F68" i="5" s="1"/>
  <c r="E68" i="5"/>
  <c r="B69" i="5"/>
  <c r="D69" i="5"/>
  <c r="F69" i="5" s="1"/>
  <c r="B70" i="5"/>
  <c r="D70" i="5"/>
  <c r="E70" i="5" s="1"/>
  <c r="F70" i="5"/>
  <c r="G70" i="5" s="1"/>
  <c r="H71" i="5" s="1"/>
  <c r="B71" i="5"/>
  <c r="D71" i="5"/>
  <c r="F71" i="5" s="1"/>
  <c r="B72" i="5"/>
  <c r="D72" i="5"/>
  <c r="E72" i="5" s="1"/>
  <c r="F72" i="5"/>
  <c r="B73" i="5"/>
  <c r="D73" i="5"/>
  <c r="F73" i="5" s="1"/>
  <c r="B74" i="5"/>
  <c r="D74" i="5"/>
  <c r="F74" i="5" s="1"/>
  <c r="E74" i="5"/>
  <c r="B75" i="5"/>
  <c r="D75" i="5"/>
  <c r="F75" i="5" s="1"/>
  <c r="B76" i="5"/>
  <c r="D76" i="5"/>
  <c r="E75" i="5" s="1"/>
  <c r="F76" i="5"/>
  <c r="G76" i="5" s="1"/>
  <c r="H77" i="5" s="1"/>
  <c r="B77" i="5"/>
  <c r="D77" i="5"/>
  <c r="F77" i="5" s="1"/>
  <c r="B78" i="5"/>
  <c r="D78" i="5"/>
  <c r="E78" i="5" s="1"/>
  <c r="F78" i="5"/>
  <c r="B79" i="5"/>
  <c r="D79" i="5"/>
  <c r="F79" i="5" s="1"/>
  <c r="B80" i="5"/>
  <c r="D80" i="5"/>
  <c r="E79" i="5" s="1"/>
  <c r="E80" i="5"/>
  <c r="B81" i="5"/>
  <c r="D81" i="5"/>
  <c r="F81" i="5" s="1"/>
  <c r="B82" i="5"/>
  <c r="D82" i="5"/>
  <c r="E81" i="5" s="1"/>
  <c r="F82" i="5"/>
  <c r="G82" i="5" s="1"/>
  <c r="H83" i="5" s="1"/>
  <c r="B83" i="5"/>
  <c r="D83" i="5"/>
  <c r="F83" i="5" s="1"/>
  <c r="B84" i="5"/>
  <c r="D84" i="5"/>
  <c r="E84" i="5" s="1"/>
  <c r="F84" i="5"/>
  <c r="B85" i="5"/>
  <c r="D85" i="5"/>
  <c r="F85" i="5" s="1"/>
  <c r="B86" i="5"/>
  <c r="D86" i="5"/>
  <c r="E85" i="5" s="1"/>
  <c r="E86" i="5"/>
  <c r="B87" i="5"/>
  <c r="D87" i="5"/>
  <c r="F87" i="5" s="1"/>
  <c r="B88" i="5"/>
  <c r="D88" i="5"/>
  <c r="E87" i="5" s="1"/>
  <c r="F88" i="5"/>
  <c r="G88" i="5" s="1"/>
  <c r="H89" i="5" s="1"/>
  <c r="B89" i="5"/>
  <c r="D89" i="5"/>
  <c r="F89" i="5" s="1"/>
  <c r="B90" i="5"/>
  <c r="D90" i="5"/>
  <c r="E90" i="5" s="1"/>
  <c r="F90" i="5"/>
  <c r="B91" i="5"/>
  <c r="D91" i="5"/>
  <c r="F91" i="5" s="1"/>
  <c r="B92" i="5"/>
  <c r="D92" i="5"/>
  <c r="E91" i="5" s="1"/>
  <c r="E92" i="5"/>
  <c r="B93" i="5"/>
  <c r="D93" i="5"/>
  <c r="F93" i="5" s="1"/>
  <c r="B94" i="5"/>
  <c r="D94" i="5"/>
  <c r="E93" i="5" s="1"/>
  <c r="F94" i="5"/>
  <c r="G94" i="5" s="1"/>
  <c r="H95" i="5" s="1"/>
  <c r="B95" i="5"/>
  <c r="D95" i="5"/>
  <c r="F95" i="5" s="1"/>
  <c r="B96" i="5"/>
  <c r="D96" i="5"/>
  <c r="E96" i="5"/>
  <c r="F96" i="5"/>
  <c r="B97" i="5"/>
  <c r="D97" i="5"/>
  <c r="F97" i="5" s="1"/>
  <c r="E97" i="5"/>
  <c r="B98" i="5"/>
  <c r="D98" i="5"/>
  <c r="E95" i="5" s="1"/>
  <c r="B99" i="5"/>
  <c r="D99" i="5"/>
  <c r="F99" i="5" s="1"/>
  <c r="B100" i="5"/>
  <c r="D100" i="5"/>
  <c r="E100" i="5"/>
  <c r="F100" i="5"/>
  <c r="G100" i="5" s="1"/>
  <c r="H101" i="5" s="1"/>
  <c r="B101" i="5"/>
  <c r="D101" i="5"/>
  <c r="F101" i="5" s="1"/>
  <c r="B102" i="5"/>
  <c r="D102" i="5"/>
  <c r="E102" i="5" s="1"/>
  <c r="F102" i="5"/>
  <c r="B103" i="5"/>
  <c r="D103" i="5"/>
  <c r="F103" i="5" s="1"/>
  <c r="B104" i="5"/>
  <c r="D104" i="5"/>
  <c r="E101" i="5" s="1"/>
  <c r="E104" i="5"/>
  <c r="B105" i="5"/>
  <c r="D105" i="5"/>
  <c r="F105" i="5" s="1"/>
  <c r="G105" i="5" s="1"/>
  <c r="H106" i="5" s="1"/>
  <c r="E105" i="5"/>
  <c r="B106" i="5"/>
  <c r="D106" i="5"/>
  <c r="E106" i="5" s="1"/>
  <c r="F106" i="5"/>
  <c r="B107" i="5"/>
  <c r="D107" i="5"/>
  <c r="F107" i="5" s="1"/>
  <c r="B108" i="5"/>
  <c r="D108" i="5"/>
  <c r="E108" i="5" s="1"/>
  <c r="B109" i="5"/>
  <c r="D109" i="5"/>
  <c r="F109" i="5" s="1"/>
  <c r="B110" i="5"/>
  <c r="D110" i="5"/>
  <c r="F110" i="5" s="1"/>
  <c r="E110" i="5"/>
  <c r="B111" i="5"/>
  <c r="D111" i="5"/>
  <c r="F111" i="5" s="1"/>
  <c r="E111" i="5"/>
  <c r="B112" i="5"/>
  <c r="D112" i="5"/>
  <c r="E112" i="5" s="1"/>
  <c r="B113" i="5"/>
  <c r="D113" i="5"/>
  <c r="F113" i="5" s="1"/>
  <c r="B114" i="5"/>
  <c r="D114" i="5"/>
  <c r="E114" i="5" s="1"/>
  <c r="F114" i="5"/>
  <c r="G113" i="5" s="1"/>
  <c r="H114" i="5" s="1"/>
  <c r="B115" i="5"/>
  <c r="D115" i="5"/>
  <c r="F115" i="5" s="1"/>
  <c r="G115" i="5" s="1"/>
  <c r="H116" i="5" s="1"/>
  <c r="B116" i="5"/>
  <c r="D116" i="5"/>
  <c r="F116" i="5" s="1"/>
  <c r="G116" i="5" s="1"/>
  <c r="H117" i="5" s="1"/>
  <c r="E116" i="5"/>
  <c r="B117" i="5"/>
  <c r="D117" i="5"/>
  <c r="F117" i="5" s="1"/>
  <c r="G117" i="5" s="1"/>
  <c r="H118" i="5" s="1"/>
  <c r="E117" i="5"/>
  <c r="B118" i="5"/>
  <c r="D118" i="5"/>
  <c r="E118" i="5" s="1"/>
  <c r="F118" i="5"/>
  <c r="B119" i="5"/>
  <c r="D119" i="5"/>
  <c r="F119" i="5" s="1"/>
  <c r="B120" i="5"/>
  <c r="D120" i="5"/>
  <c r="E120" i="5" s="1"/>
  <c r="B121" i="5"/>
  <c r="D121" i="5"/>
  <c r="F121" i="5" s="1"/>
  <c r="B122" i="5"/>
  <c r="D122" i="5"/>
  <c r="F122" i="5" s="1"/>
  <c r="E122" i="5"/>
  <c r="B123" i="5"/>
  <c r="D123" i="5"/>
  <c r="F123" i="5" s="1"/>
  <c r="E123" i="5"/>
  <c r="B124" i="5"/>
  <c r="D124" i="5"/>
  <c r="E124" i="5" s="1"/>
  <c r="B125" i="5"/>
  <c r="D125" i="5"/>
  <c r="F125" i="5" s="1"/>
  <c r="B126" i="5"/>
  <c r="D126" i="5"/>
  <c r="E126" i="5" s="1"/>
  <c r="F126" i="5"/>
  <c r="G125" i="5" s="1"/>
  <c r="H126" i="5" s="1"/>
  <c r="B127" i="5"/>
  <c r="D127" i="5"/>
  <c r="F127" i="5" s="1"/>
  <c r="G127" i="5" s="1"/>
  <c r="H128" i="5" s="1"/>
  <c r="B128" i="5"/>
  <c r="D128" i="5"/>
  <c r="F128" i="5" s="1"/>
  <c r="G128" i="5" s="1"/>
  <c r="H129" i="5" s="1"/>
  <c r="E128" i="5"/>
  <c r="B129" i="5"/>
  <c r="D129" i="5"/>
  <c r="F129" i="5" s="1"/>
  <c r="G129" i="5" s="1"/>
  <c r="H130" i="5" s="1"/>
  <c r="E129" i="5"/>
  <c r="B130" i="5"/>
  <c r="D130" i="5"/>
  <c r="E130" i="5" s="1"/>
  <c r="F130" i="5"/>
  <c r="B131" i="5"/>
  <c r="D131" i="5"/>
  <c r="F131" i="5" s="1"/>
  <c r="B132" i="5"/>
  <c r="D132" i="5"/>
  <c r="E132" i="5" s="1"/>
  <c r="B133" i="5"/>
  <c r="D133" i="5"/>
  <c r="F133" i="5" s="1"/>
  <c r="B134" i="5"/>
  <c r="D134" i="5"/>
  <c r="F134" i="5" s="1"/>
  <c r="E134" i="5"/>
  <c r="B135" i="5"/>
  <c r="D135" i="5"/>
  <c r="F135" i="5" s="1"/>
  <c r="E135" i="5"/>
  <c r="B136" i="5"/>
  <c r="D136" i="5"/>
  <c r="E136" i="5" s="1"/>
  <c r="B137" i="5"/>
  <c r="D137" i="5"/>
  <c r="F137" i="5" s="1"/>
  <c r="B138" i="5"/>
  <c r="D138" i="5"/>
  <c r="E138" i="5" s="1"/>
  <c r="F138" i="5"/>
  <c r="G137" i="5" s="1"/>
  <c r="H138" i="5" s="1"/>
  <c r="B139" i="5"/>
  <c r="D139" i="5"/>
  <c r="F139" i="5" s="1"/>
  <c r="G139" i="5" s="1"/>
  <c r="H140" i="5" s="1"/>
  <c r="B140" i="5"/>
  <c r="D140" i="5"/>
  <c r="F140" i="5" s="1"/>
  <c r="G140" i="5" s="1"/>
  <c r="H141" i="5" s="1"/>
  <c r="E140" i="5"/>
  <c r="B141" i="5"/>
  <c r="D141" i="5"/>
  <c r="F141" i="5" s="1"/>
  <c r="G141" i="5" s="1"/>
  <c r="H142" i="5" s="1"/>
  <c r="E141" i="5"/>
  <c r="B142" i="5"/>
  <c r="D142" i="5"/>
  <c r="E142" i="5" s="1"/>
  <c r="F142" i="5"/>
  <c r="B143" i="5"/>
  <c r="D143" i="5"/>
  <c r="F143" i="5" s="1"/>
  <c r="B144" i="5"/>
  <c r="D144" i="5"/>
  <c r="E144" i="5" s="1"/>
  <c r="B145" i="5"/>
  <c r="D145" i="5"/>
  <c r="F145" i="5" s="1"/>
  <c r="B146" i="5"/>
  <c r="D146" i="5"/>
  <c r="F146" i="5" s="1"/>
  <c r="E146" i="5"/>
  <c r="B147" i="5"/>
  <c r="D147" i="5"/>
  <c r="F147" i="5" s="1"/>
  <c r="E147" i="5"/>
  <c r="B148" i="5"/>
  <c r="D148" i="5"/>
  <c r="E148" i="5" s="1"/>
  <c r="B149" i="5"/>
  <c r="D149" i="5"/>
  <c r="F149" i="5" s="1"/>
  <c r="B150" i="5"/>
  <c r="D150" i="5"/>
  <c r="E150" i="5" s="1"/>
  <c r="F150" i="5"/>
  <c r="G149" i="5" s="1"/>
  <c r="H150" i="5" s="1"/>
  <c r="B151" i="5"/>
  <c r="D151" i="5"/>
  <c r="F151" i="5" s="1"/>
  <c r="B152" i="5"/>
  <c r="D152" i="5"/>
  <c r="F152" i="5" s="1"/>
  <c r="G152" i="5" s="1"/>
  <c r="H153" i="5" s="1"/>
  <c r="E152" i="5"/>
  <c r="B153" i="5"/>
  <c r="D153" i="5"/>
  <c r="F153" i="5" s="1"/>
  <c r="G153" i="5" s="1"/>
  <c r="H154" i="5" s="1"/>
  <c r="E153" i="5"/>
  <c r="B154" i="5"/>
  <c r="D154" i="5"/>
  <c r="E154" i="5" s="1"/>
  <c r="F154" i="5"/>
  <c r="B155" i="5"/>
  <c r="D155" i="5"/>
  <c r="F155" i="5" s="1"/>
  <c r="B156" i="5"/>
  <c r="D156" i="5"/>
  <c r="E156" i="5" s="1"/>
  <c r="B157" i="5"/>
  <c r="D157" i="5"/>
  <c r="F157" i="5" s="1"/>
  <c r="B158" i="5"/>
  <c r="D158" i="5"/>
  <c r="F158" i="5" s="1"/>
  <c r="E158" i="5"/>
  <c r="B159" i="5"/>
  <c r="D159" i="5"/>
  <c r="F159" i="5" s="1"/>
  <c r="G159" i="5" s="1"/>
  <c r="H160" i="5" s="1"/>
  <c r="E159" i="5"/>
  <c r="B160" i="5"/>
  <c r="D160" i="5"/>
  <c r="F160" i="5" s="1"/>
  <c r="G160" i="5" s="1"/>
  <c r="H161" i="5" s="1"/>
  <c r="B161" i="5"/>
  <c r="D161" i="5"/>
  <c r="F161" i="5" s="1"/>
  <c r="B162" i="5"/>
  <c r="D162" i="5"/>
  <c r="E162" i="5" s="1"/>
  <c r="F162" i="5"/>
  <c r="G161" i="5" s="1"/>
  <c r="H162" i="5" s="1"/>
  <c r="B163" i="5"/>
  <c r="D163" i="5"/>
  <c r="F163" i="5" s="1"/>
  <c r="G163" i="5" s="1"/>
  <c r="H164" i="5" s="1"/>
  <c r="B164" i="5"/>
  <c r="D164" i="5"/>
  <c r="F164" i="5" s="1"/>
  <c r="G164" i="5" s="1"/>
  <c r="H165" i="5" s="1"/>
  <c r="E164" i="5"/>
  <c r="B165" i="5"/>
  <c r="D165" i="5"/>
  <c r="F165" i="5" s="1"/>
  <c r="G165" i="5" s="1"/>
  <c r="H166" i="5" s="1"/>
  <c r="E165" i="5"/>
  <c r="B166" i="5"/>
  <c r="D166" i="5"/>
  <c r="F166" i="5"/>
  <c r="G166" i="5" s="1"/>
  <c r="H167" i="5" s="1"/>
  <c r="B167" i="5"/>
  <c r="D167" i="5"/>
  <c r="F167" i="5"/>
  <c r="B168" i="5"/>
  <c r="D168" i="5"/>
  <c r="E168" i="5" s="1"/>
  <c r="F168" i="5"/>
  <c r="B169" i="5"/>
  <c r="D169" i="5"/>
  <c r="E166" i="5" s="1"/>
  <c r="B170" i="5"/>
  <c r="D170" i="5"/>
  <c r="F170" i="5"/>
  <c r="B171" i="5"/>
  <c r="D171" i="5"/>
  <c r="E171" i="5"/>
  <c r="F171" i="5"/>
  <c r="B172" i="5"/>
  <c r="D172" i="5"/>
  <c r="E172" i="5" s="1"/>
  <c r="B173" i="5"/>
  <c r="D173" i="5"/>
  <c r="E173" i="5" s="1"/>
  <c r="F173" i="5"/>
  <c r="B174" i="5"/>
  <c r="D174" i="5"/>
  <c r="E174" i="5" s="1"/>
  <c r="B175" i="5"/>
  <c r="D175" i="5"/>
  <c r="E175" i="5" s="1"/>
  <c r="F175" i="5"/>
  <c r="B176" i="5"/>
  <c r="D176" i="5"/>
  <c r="E176" i="5" s="1"/>
  <c r="B177" i="5"/>
  <c r="D177" i="5"/>
  <c r="E177" i="5" s="1"/>
  <c r="F177" i="5"/>
  <c r="B178" i="5"/>
  <c r="D178" i="5"/>
  <c r="E178" i="5" s="1"/>
  <c r="B179" i="5"/>
  <c r="D179" i="5"/>
  <c r="E179" i="5" s="1"/>
  <c r="F179" i="5"/>
  <c r="G179" i="5" s="1"/>
  <c r="H180" i="5" s="1"/>
  <c r="G192" i="6" l="1"/>
  <c r="H193" i="6" s="1"/>
  <c r="G191" i="6"/>
  <c r="H192" i="6" s="1"/>
  <c r="G228" i="6"/>
  <c r="H229" i="6" s="1"/>
  <c r="G224" i="6"/>
  <c r="H225" i="6" s="1"/>
  <c r="G220" i="6"/>
  <c r="H221" i="6" s="1"/>
  <c r="G216" i="6"/>
  <c r="H217" i="6" s="1"/>
  <c r="G212" i="6"/>
  <c r="H213" i="6" s="1"/>
  <c r="G208" i="6"/>
  <c r="H209" i="6" s="1"/>
  <c r="G204" i="6"/>
  <c r="H205" i="6" s="1"/>
  <c r="G200" i="6"/>
  <c r="H201" i="6" s="1"/>
  <c r="G196" i="6"/>
  <c r="H197" i="6" s="1"/>
  <c r="G227" i="6"/>
  <c r="H228" i="6" s="1"/>
  <c r="G223" i="6"/>
  <c r="H224" i="6" s="1"/>
  <c r="G219" i="6"/>
  <c r="H220" i="6" s="1"/>
  <c r="G211" i="6"/>
  <c r="H212" i="6" s="1"/>
  <c r="G207" i="6"/>
  <c r="H208" i="6" s="1"/>
  <c r="G203" i="6"/>
  <c r="H204" i="6" s="1"/>
  <c r="G199" i="6"/>
  <c r="H200" i="6" s="1"/>
  <c r="G195" i="6"/>
  <c r="H196" i="6" s="1"/>
  <c r="G215" i="6"/>
  <c r="H216" i="6" s="1"/>
  <c r="G190" i="6"/>
  <c r="H191" i="6" s="1"/>
  <c r="G237" i="6"/>
  <c r="H238" i="6" s="1"/>
  <c r="G222" i="6"/>
  <c r="H223" i="6" s="1"/>
  <c r="G214" i="6"/>
  <c r="H215" i="6" s="1"/>
  <c r="G210" i="6"/>
  <c r="H211" i="6" s="1"/>
  <c r="G206" i="6"/>
  <c r="H207" i="6" s="1"/>
  <c r="G198" i="6"/>
  <c r="H199" i="6" s="1"/>
  <c r="G226" i="6"/>
  <c r="H227" i="6" s="1"/>
  <c r="G218" i="6"/>
  <c r="H219" i="6" s="1"/>
  <c r="G202" i="6"/>
  <c r="H203" i="6" s="1"/>
  <c r="E233" i="6"/>
  <c r="G194" i="6"/>
  <c r="H195" i="6" s="1"/>
  <c r="E192" i="6"/>
  <c r="E125" i="6"/>
  <c r="E113" i="6"/>
  <c r="F113" i="6"/>
  <c r="E101" i="6"/>
  <c r="E82" i="6"/>
  <c r="F82" i="6"/>
  <c r="E77" i="6"/>
  <c r="E96" i="6"/>
  <c r="F96" i="6"/>
  <c r="G96" i="6" s="1"/>
  <c r="H97" i="6" s="1"/>
  <c r="E91" i="6"/>
  <c r="E72" i="6"/>
  <c r="F72" i="6"/>
  <c r="F57" i="6"/>
  <c r="E57" i="6"/>
  <c r="F51" i="6"/>
  <c r="E51" i="6"/>
  <c r="F45" i="6"/>
  <c r="E45" i="6"/>
  <c r="F39" i="6"/>
  <c r="E39" i="6"/>
  <c r="F33" i="6"/>
  <c r="E33" i="6"/>
  <c r="F27" i="6"/>
  <c r="E27" i="6"/>
  <c r="F21" i="6"/>
  <c r="E21" i="6"/>
  <c r="F15" i="6"/>
  <c r="E15" i="6"/>
  <c r="F9" i="6"/>
  <c r="E8" i="6"/>
  <c r="E7" i="6"/>
  <c r="E9" i="6"/>
  <c r="E235" i="6"/>
  <c r="E194" i="6"/>
  <c r="E189" i="6"/>
  <c r="E181" i="6"/>
  <c r="E112" i="6"/>
  <c r="F112" i="6"/>
  <c r="G111" i="6" s="1"/>
  <c r="H112" i="6" s="1"/>
  <c r="E111" i="6"/>
  <c r="E108" i="6"/>
  <c r="G91" i="6"/>
  <c r="H92" i="6" s="1"/>
  <c r="E86" i="6"/>
  <c r="F86" i="6"/>
  <c r="G86" i="6" s="1"/>
  <c r="H87" i="6" s="1"/>
  <c r="E81" i="6"/>
  <c r="E62" i="6"/>
  <c r="F62" i="6"/>
  <c r="E95" i="6"/>
  <c r="E76" i="6"/>
  <c r="F76" i="6"/>
  <c r="E56" i="6"/>
  <c r="E50" i="6"/>
  <c r="E44" i="6"/>
  <c r="E38" i="6"/>
  <c r="E32" i="6"/>
  <c r="E26" i="6"/>
  <c r="E20" i="6"/>
  <c r="E14" i="6"/>
  <c r="E100" i="6"/>
  <c r="F100" i="6"/>
  <c r="G183" i="6"/>
  <c r="H184" i="6" s="1"/>
  <c r="E178" i="6"/>
  <c r="G175" i="6"/>
  <c r="H176" i="6" s="1"/>
  <c r="G164" i="6"/>
  <c r="H165" i="6" s="1"/>
  <c r="G156" i="6"/>
  <c r="H157" i="6" s="1"/>
  <c r="G148" i="6"/>
  <c r="H149" i="6" s="1"/>
  <c r="G140" i="6"/>
  <c r="H141" i="6" s="1"/>
  <c r="G132" i="6"/>
  <c r="H133" i="6" s="1"/>
  <c r="E90" i="6"/>
  <c r="F90" i="6"/>
  <c r="E85" i="6"/>
  <c r="G71" i="6"/>
  <c r="H72" i="6" s="1"/>
  <c r="E66" i="6"/>
  <c r="F66" i="6"/>
  <c r="E61" i="6"/>
  <c r="E232" i="6"/>
  <c r="E191" i="6"/>
  <c r="G188" i="6"/>
  <c r="H189" i="6" s="1"/>
  <c r="E183" i="6"/>
  <c r="G180" i="6"/>
  <c r="H181" i="6" s="1"/>
  <c r="G172" i="6"/>
  <c r="H173" i="6" s="1"/>
  <c r="E166" i="6"/>
  <c r="E167" i="6"/>
  <c r="F167" i="6"/>
  <c r="G161" i="6"/>
  <c r="H162" i="6" s="1"/>
  <c r="G153" i="6"/>
  <c r="H154" i="6" s="1"/>
  <c r="G145" i="6"/>
  <c r="H146" i="6" s="1"/>
  <c r="G129" i="6"/>
  <c r="H130" i="6" s="1"/>
  <c r="E124" i="6"/>
  <c r="E104" i="6"/>
  <c r="F104" i="6"/>
  <c r="E99" i="6"/>
  <c r="E80" i="6"/>
  <c r="F80" i="6"/>
  <c r="G80" i="6" s="1"/>
  <c r="H81" i="6" s="1"/>
  <c r="E75" i="6"/>
  <c r="G61" i="6"/>
  <c r="H62" i="6" s="1"/>
  <c r="F55" i="6"/>
  <c r="G55" i="6" s="1"/>
  <c r="H56" i="6" s="1"/>
  <c r="E55" i="6"/>
  <c r="F49" i="6"/>
  <c r="G49" i="6" s="1"/>
  <c r="H50" i="6" s="1"/>
  <c r="E49" i="6"/>
  <c r="F43" i="6"/>
  <c r="E43" i="6"/>
  <c r="F37" i="6"/>
  <c r="E37" i="6"/>
  <c r="F31" i="6"/>
  <c r="E31" i="6"/>
  <c r="F25" i="6"/>
  <c r="E25" i="6"/>
  <c r="F19" i="6"/>
  <c r="E19" i="6"/>
  <c r="F13" i="6"/>
  <c r="G13" i="6" s="1"/>
  <c r="H14" i="6" s="1"/>
  <c r="E13" i="6"/>
  <c r="G137" i="6"/>
  <c r="H138" i="6" s="1"/>
  <c r="G99" i="6"/>
  <c r="H100" i="6" s="1"/>
  <c r="E94" i="6"/>
  <c r="F94" i="6"/>
  <c r="E89" i="6"/>
  <c r="E70" i="6"/>
  <c r="F70" i="6"/>
  <c r="G70" i="6" s="1"/>
  <c r="H71" i="6" s="1"/>
  <c r="E65" i="6"/>
  <c r="E230" i="6"/>
  <c r="F240" i="6"/>
  <c r="G240" i="6" s="1"/>
  <c r="H241" i="6" s="1"/>
  <c r="F236" i="6"/>
  <c r="E188" i="6"/>
  <c r="E180" i="6"/>
  <c r="G158" i="6"/>
  <c r="H159" i="6" s="1"/>
  <c r="G150" i="6"/>
  <c r="H151" i="6" s="1"/>
  <c r="G142" i="6"/>
  <c r="H143" i="6" s="1"/>
  <c r="G134" i="6"/>
  <c r="H135" i="6" s="1"/>
  <c r="E110" i="6"/>
  <c r="F110" i="6"/>
  <c r="G110" i="6" s="1"/>
  <c r="H111" i="6" s="1"/>
  <c r="E109" i="6"/>
  <c r="E103" i="6"/>
  <c r="G89" i="6"/>
  <c r="H90" i="6" s="1"/>
  <c r="E84" i="6"/>
  <c r="F84" i="6"/>
  <c r="E79" i="6"/>
  <c r="E60" i="6"/>
  <c r="F60" i="6"/>
  <c r="G60" i="6" s="1"/>
  <c r="H61" i="6" s="1"/>
  <c r="E54" i="6"/>
  <c r="E48" i="6"/>
  <c r="E42" i="6"/>
  <c r="E36" i="6"/>
  <c r="E30" i="6"/>
  <c r="E24" i="6"/>
  <c r="E18" i="6"/>
  <c r="E12" i="6"/>
  <c r="F242" i="6"/>
  <c r="G242" i="6" s="1"/>
  <c r="F238" i="6"/>
  <c r="E185" i="6"/>
  <c r="G103" i="6"/>
  <c r="H104" i="6" s="1"/>
  <c r="E98" i="6"/>
  <c r="F98" i="6"/>
  <c r="G98" i="6" s="1"/>
  <c r="H99" i="6" s="1"/>
  <c r="E93" i="6"/>
  <c r="G79" i="6"/>
  <c r="H80" i="6" s="1"/>
  <c r="E74" i="6"/>
  <c r="F74" i="6"/>
  <c r="E69" i="6"/>
  <c r="E6" i="6"/>
  <c r="G93" i="6"/>
  <c r="H94" i="6" s="1"/>
  <c r="E88" i="6"/>
  <c r="F88" i="6"/>
  <c r="G88" i="6" s="1"/>
  <c r="H89" i="6" s="1"/>
  <c r="E64" i="6"/>
  <c r="F64" i="6"/>
  <c r="G64" i="6" s="1"/>
  <c r="H65" i="6" s="1"/>
  <c r="F59" i="6"/>
  <c r="G59" i="6" s="1"/>
  <c r="H60" i="6" s="1"/>
  <c r="E59" i="6"/>
  <c r="F53" i="6"/>
  <c r="G53" i="6" s="1"/>
  <c r="H54" i="6" s="1"/>
  <c r="E53" i="6"/>
  <c r="F47" i="6"/>
  <c r="E47" i="6"/>
  <c r="F41" i="6"/>
  <c r="E41" i="6"/>
  <c r="F35" i="6"/>
  <c r="E35" i="6"/>
  <c r="F29" i="6"/>
  <c r="G29" i="6" s="1"/>
  <c r="H30" i="6" s="1"/>
  <c r="E29" i="6"/>
  <c r="F23" i="6"/>
  <c r="G23" i="6" s="1"/>
  <c r="H24" i="6" s="1"/>
  <c r="E23" i="6"/>
  <c r="F17" i="6"/>
  <c r="G17" i="6" s="1"/>
  <c r="H18" i="6" s="1"/>
  <c r="E17" i="6"/>
  <c r="F11" i="6"/>
  <c r="E11" i="6"/>
  <c r="E231" i="6"/>
  <c r="G160" i="6"/>
  <c r="H161" i="6" s="1"/>
  <c r="G152" i="6"/>
  <c r="H153" i="6" s="1"/>
  <c r="G144" i="6"/>
  <c r="H145" i="6" s="1"/>
  <c r="G136" i="6"/>
  <c r="H137" i="6" s="1"/>
  <c r="G128" i="6"/>
  <c r="H129" i="6" s="1"/>
  <c r="G109" i="6"/>
  <c r="H110" i="6" s="1"/>
  <c r="E102" i="6"/>
  <c r="F102" i="6"/>
  <c r="G102" i="6" s="1"/>
  <c r="H103" i="6" s="1"/>
  <c r="E97" i="6"/>
  <c r="G83" i="6"/>
  <c r="H84" i="6" s="1"/>
  <c r="E78" i="6"/>
  <c r="F78" i="6"/>
  <c r="G78" i="6" s="1"/>
  <c r="H79" i="6" s="1"/>
  <c r="E73" i="6"/>
  <c r="E190" i="6"/>
  <c r="E182" i="6"/>
  <c r="E187" i="6"/>
  <c r="E179" i="6"/>
  <c r="G97" i="6"/>
  <c r="H98" i="6" s="1"/>
  <c r="E92" i="6"/>
  <c r="F92" i="6"/>
  <c r="G92" i="6" s="1"/>
  <c r="H93" i="6" s="1"/>
  <c r="E87" i="6"/>
  <c r="G73" i="6"/>
  <c r="H74" i="6" s="1"/>
  <c r="E68" i="6"/>
  <c r="F68" i="6"/>
  <c r="G68" i="6" s="1"/>
  <c r="H69" i="6" s="1"/>
  <c r="E63" i="6"/>
  <c r="E58" i="6"/>
  <c r="E52" i="6"/>
  <c r="E46" i="6"/>
  <c r="E40" i="6"/>
  <c r="E34" i="6"/>
  <c r="E28" i="6"/>
  <c r="E22" i="6"/>
  <c r="E16" i="6"/>
  <c r="E10" i="6"/>
  <c r="G6" i="6"/>
  <c r="H7" i="6" s="1"/>
  <c r="E165" i="6"/>
  <c r="E163" i="6"/>
  <c r="E161" i="6"/>
  <c r="E159" i="6"/>
  <c r="E157" i="6"/>
  <c r="E155" i="6"/>
  <c r="E153" i="6"/>
  <c r="E151" i="6"/>
  <c r="E149" i="6"/>
  <c r="E147" i="6"/>
  <c r="E145" i="6"/>
  <c r="E143" i="6"/>
  <c r="E141" i="6"/>
  <c r="E139" i="6"/>
  <c r="E137" i="6"/>
  <c r="E135" i="6"/>
  <c r="E133" i="6"/>
  <c r="E131" i="6"/>
  <c r="E129" i="6"/>
  <c r="F122" i="6"/>
  <c r="G121" i="6" s="1"/>
  <c r="H122" i="6" s="1"/>
  <c r="F120" i="6"/>
  <c r="F118" i="6"/>
  <c r="F116" i="6"/>
  <c r="G116" i="6" s="1"/>
  <c r="H117" i="6" s="1"/>
  <c r="E122" i="6"/>
  <c r="E120" i="6"/>
  <c r="E118" i="6"/>
  <c r="E116" i="6"/>
  <c r="E107" i="6"/>
  <c r="F5" i="6"/>
  <c r="G5" i="6" s="1"/>
  <c r="H6" i="6" s="1"/>
  <c r="F3" i="6"/>
  <c r="G3" i="6" s="1"/>
  <c r="H4" i="6" s="1"/>
  <c r="E3" i="6"/>
  <c r="F58" i="6"/>
  <c r="G58" i="6" s="1"/>
  <c r="H59" i="6" s="1"/>
  <c r="F56" i="6"/>
  <c r="F54" i="6"/>
  <c r="F52" i="6"/>
  <c r="F50" i="6"/>
  <c r="G50" i="6" s="1"/>
  <c r="H51" i="6" s="1"/>
  <c r="F48" i="6"/>
  <c r="F46" i="6"/>
  <c r="F44" i="6"/>
  <c r="G44" i="6" s="1"/>
  <c r="H45" i="6" s="1"/>
  <c r="F42" i="6"/>
  <c r="G42" i="6" s="1"/>
  <c r="H43" i="6" s="1"/>
  <c r="F40" i="6"/>
  <c r="G40" i="6" s="1"/>
  <c r="H41" i="6" s="1"/>
  <c r="F38" i="6"/>
  <c r="G38" i="6" s="1"/>
  <c r="H39" i="6" s="1"/>
  <c r="F36" i="6"/>
  <c r="F34" i="6"/>
  <c r="G34" i="6" s="1"/>
  <c r="H35" i="6" s="1"/>
  <c r="F32" i="6"/>
  <c r="F30" i="6"/>
  <c r="G30" i="6" s="1"/>
  <c r="H31" i="6" s="1"/>
  <c r="F28" i="6"/>
  <c r="F26" i="6"/>
  <c r="G26" i="6" s="1"/>
  <c r="H27" i="6" s="1"/>
  <c r="F24" i="6"/>
  <c r="G24" i="6" s="1"/>
  <c r="H25" i="6" s="1"/>
  <c r="F22" i="6"/>
  <c r="F20" i="6"/>
  <c r="G20" i="6" s="1"/>
  <c r="H21" i="6" s="1"/>
  <c r="F18" i="6"/>
  <c r="G18" i="6" s="1"/>
  <c r="H19" i="6" s="1"/>
  <c r="F16" i="6"/>
  <c r="F14" i="6"/>
  <c r="G14" i="6" s="1"/>
  <c r="H15" i="6" s="1"/>
  <c r="F12" i="6"/>
  <c r="F10" i="6"/>
  <c r="G10" i="6" s="1"/>
  <c r="H11" i="6" s="1"/>
  <c r="F123" i="6"/>
  <c r="F108" i="6"/>
  <c r="F4" i="6"/>
  <c r="G62" i="5"/>
  <c r="H63" i="5" s="1"/>
  <c r="G60" i="5"/>
  <c r="H61" i="5" s="1"/>
  <c r="G38" i="5"/>
  <c r="H39" i="5" s="1"/>
  <c r="G36" i="5"/>
  <c r="H37" i="5" s="1"/>
  <c r="G147" i="5"/>
  <c r="H148" i="5" s="1"/>
  <c r="G123" i="5"/>
  <c r="H124" i="5" s="1"/>
  <c r="G119" i="5"/>
  <c r="H120" i="5" s="1"/>
  <c r="G32" i="5"/>
  <c r="H33" i="5" s="1"/>
  <c r="G30" i="5"/>
  <c r="H31" i="5" s="1"/>
  <c r="G158" i="5"/>
  <c r="H159" i="5" s="1"/>
  <c r="G157" i="5"/>
  <c r="H158" i="5" s="1"/>
  <c r="G109" i="5"/>
  <c r="H110" i="5" s="1"/>
  <c r="G121" i="5"/>
  <c r="H122" i="5" s="1"/>
  <c r="G107" i="5"/>
  <c r="H108" i="5" s="1"/>
  <c r="G146" i="5"/>
  <c r="H147" i="5" s="1"/>
  <c r="G145" i="5"/>
  <c r="H146" i="5" s="1"/>
  <c r="G131" i="5"/>
  <c r="H132" i="5" s="1"/>
  <c r="G74" i="5"/>
  <c r="H75" i="5" s="1"/>
  <c r="G72" i="5"/>
  <c r="H73" i="5" s="1"/>
  <c r="G50" i="5"/>
  <c r="H51" i="5" s="1"/>
  <c r="G48" i="5"/>
  <c r="H49" i="5" s="1"/>
  <c r="G26" i="5"/>
  <c r="H27" i="5" s="1"/>
  <c r="G24" i="5"/>
  <c r="H25" i="5" s="1"/>
  <c r="G134" i="5"/>
  <c r="H135" i="5" s="1"/>
  <c r="G133" i="5"/>
  <c r="H134" i="5" s="1"/>
  <c r="G151" i="5"/>
  <c r="H152" i="5" s="1"/>
  <c r="G56" i="5"/>
  <c r="H57" i="5" s="1"/>
  <c r="G54" i="5"/>
  <c r="H55" i="5" s="1"/>
  <c r="G66" i="5"/>
  <c r="H67" i="5" s="1"/>
  <c r="G68" i="5"/>
  <c r="H69" i="5" s="1"/>
  <c r="G44" i="5"/>
  <c r="H45" i="5" s="1"/>
  <c r="G42" i="5"/>
  <c r="H43" i="5" s="1"/>
  <c r="G20" i="5"/>
  <c r="H21" i="5" s="1"/>
  <c r="G18" i="5"/>
  <c r="H19" i="5" s="1"/>
  <c r="F169" i="5"/>
  <c r="G167" i="5" s="1"/>
  <c r="H168" i="5" s="1"/>
  <c r="E167" i="5"/>
  <c r="F148" i="5"/>
  <c r="G148" i="5" s="1"/>
  <c r="H149" i="5" s="1"/>
  <c r="F136" i="5"/>
  <c r="G136" i="5" s="1"/>
  <c r="H137" i="5" s="1"/>
  <c r="F124" i="5"/>
  <c r="G124" i="5" s="1"/>
  <c r="H125" i="5" s="1"/>
  <c r="F112" i="5"/>
  <c r="G112" i="5" s="1"/>
  <c r="H113" i="5" s="1"/>
  <c r="E4" i="5"/>
  <c r="F5" i="5"/>
  <c r="G3" i="5" s="1"/>
  <c r="H4" i="5" s="1"/>
  <c r="E169" i="5"/>
  <c r="G162" i="5"/>
  <c r="H163" i="5" s="1"/>
  <c r="E160" i="5"/>
  <c r="E155" i="5"/>
  <c r="G150" i="5"/>
  <c r="H151" i="5" s="1"/>
  <c r="E143" i="5"/>
  <c r="G138" i="5"/>
  <c r="H139" i="5" s="1"/>
  <c r="E131" i="5"/>
  <c r="G126" i="5"/>
  <c r="H127" i="5" s="1"/>
  <c r="E119" i="5"/>
  <c r="G114" i="5"/>
  <c r="H115" i="5" s="1"/>
  <c r="E107" i="5"/>
  <c r="G97" i="5"/>
  <c r="H98" i="5" s="1"/>
  <c r="G85" i="5"/>
  <c r="H86" i="5" s="1"/>
  <c r="G73" i="5"/>
  <c r="H74" i="5" s="1"/>
  <c r="G67" i="5"/>
  <c r="H68" i="5" s="1"/>
  <c r="G61" i="5"/>
  <c r="H62" i="5" s="1"/>
  <c r="G55" i="5"/>
  <c r="H56" i="5" s="1"/>
  <c r="G49" i="5"/>
  <c r="H50" i="5" s="1"/>
  <c r="G37" i="5"/>
  <c r="H38" i="5" s="1"/>
  <c r="G31" i="5"/>
  <c r="H32" i="5" s="1"/>
  <c r="G25" i="5"/>
  <c r="H26" i="5" s="1"/>
  <c r="G19" i="5"/>
  <c r="H20" i="5" s="1"/>
  <c r="G13" i="5"/>
  <c r="H14" i="5" s="1"/>
  <c r="E7" i="5"/>
  <c r="E157" i="5"/>
  <c r="E145" i="5"/>
  <c r="E133" i="5"/>
  <c r="E121" i="5"/>
  <c r="E109" i="5"/>
  <c r="E99" i="5"/>
  <c r="E94" i="5"/>
  <c r="E88" i="5"/>
  <c r="E82" i="5"/>
  <c r="E76" i="5"/>
  <c r="G43" i="5"/>
  <c r="H44" i="5" s="1"/>
  <c r="F104" i="5"/>
  <c r="G104" i="5" s="1"/>
  <c r="H105" i="5" s="1"/>
  <c r="G99" i="5"/>
  <c r="H100" i="5" s="1"/>
  <c r="G12" i="5"/>
  <c r="H13" i="5" s="1"/>
  <c r="G9" i="5"/>
  <c r="H10" i="5" s="1"/>
  <c r="G87" i="5"/>
  <c r="H88" i="5" s="1"/>
  <c r="G69" i="5"/>
  <c r="H70" i="5" s="1"/>
  <c r="G51" i="5"/>
  <c r="H52" i="5" s="1"/>
  <c r="E161" i="5"/>
  <c r="E149" i="5"/>
  <c r="E137" i="5"/>
  <c r="E125" i="5"/>
  <c r="E113" i="5"/>
  <c r="G101" i="5"/>
  <c r="H102" i="5" s="1"/>
  <c r="E36" i="5"/>
  <c r="E30" i="5"/>
  <c r="E24" i="5"/>
  <c r="E18" i="5"/>
  <c r="G93" i="5"/>
  <c r="H94" i="5" s="1"/>
  <c r="G81" i="5"/>
  <c r="H82" i="5" s="1"/>
  <c r="G45" i="5"/>
  <c r="H46" i="5" s="1"/>
  <c r="G33" i="5"/>
  <c r="H34" i="5" s="1"/>
  <c r="G21" i="5"/>
  <c r="H22" i="5" s="1"/>
  <c r="F178" i="5"/>
  <c r="G178" i="5" s="1"/>
  <c r="H179" i="5" s="1"/>
  <c r="F174" i="5"/>
  <c r="G174" i="5" s="1"/>
  <c r="H175" i="5" s="1"/>
  <c r="E170" i="5"/>
  <c r="F156" i="5"/>
  <c r="G155" i="5" s="1"/>
  <c r="H156" i="5" s="1"/>
  <c r="F144" i="5"/>
  <c r="F132" i="5"/>
  <c r="F120" i="5"/>
  <c r="F108" i="5"/>
  <c r="F98" i="5"/>
  <c r="G98" i="5" s="1"/>
  <c r="H99" i="5" s="1"/>
  <c r="E89" i="5"/>
  <c r="E83" i="5"/>
  <c r="E77" i="5"/>
  <c r="E6" i="5"/>
  <c r="G75" i="5"/>
  <c r="H76" i="5" s="1"/>
  <c r="G63" i="5"/>
  <c r="H64" i="5" s="1"/>
  <c r="G39" i="5"/>
  <c r="H40" i="5" s="1"/>
  <c r="G27" i="5"/>
  <c r="H28" i="5" s="1"/>
  <c r="G15" i="5"/>
  <c r="H16" i="5" s="1"/>
  <c r="E12" i="5"/>
  <c r="E3" i="5"/>
  <c r="F176" i="5"/>
  <c r="F172" i="5"/>
  <c r="E163" i="5"/>
  <c r="E151" i="5"/>
  <c r="E139" i="5"/>
  <c r="E127" i="5"/>
  <c r="E115" i="5"/>
  <c r="E103" i="5"/>
  <c r="E98" i="5"/>
  <c r="G11" i="5"/>
  <c r="H12" i="5" s="1"/>
  <c r="F8" i="5"/>
  <c r="G8" i="5" s="1"/>
  <c r="H9" i="5" s="1"/>
  <c r="G57" i="5"/>
  <c r="H58" i="5" s="1"/>
  <c r="G95" i="5"/>
  <c r="H96" i="5" s="1"/>
  <c r="F92" i="5"/>
  <c r="G91" i="5" s="1"/>
  <c r="H92" i="5" s="1"/>
  <c r="G89" i="5"/>
  <c r="H90" i="5" s="1"/>
  <c r="F86" i="5"/>
  <c r="G83" i="5"/>
  <c r="H84" i="5" s="1"/>
  <c r="F80" i="5"/>
  <c r="G77" i="5"/>
  <c r="H78" i="5" s="1"/>
  <c r="G71" i="5"/>
  <c r="H72" i="5" s="1"/>
  <c r="G65" i="5"/>
  <c r="H66" i="5" s="1"/>
  <c r="G59" i="5"/>
  <c r="H60" i="5" s="1"/>
  <c r="G53" i="5"/>
  <c r="H54" i="5" s="1"/>
  <c r="G47" i="5"/>
  <c r="H48" i="5" s="1"/>
  <c r="G41" i="5"/>
  <c r="H42" i="5" s="1"/>
  <c r="G35" i="5"/>
  <c r="H36" i="5" s="1"/>
  <c r="G29" i="5"/>
  <c r="H30" i="5" s="1"/>
  <c r="G23" i="5"/>
  <c r="H24" i="5" s="1"/>
  <c r="G17" i="5"/>
  <c r="H18" i="5" s="1"/>
  <c r="E8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F7" i="5"/>
  <c r="G239" i="6" l="1"/>
  <c r="H240" i="6" s="1"/>
  <c r="G12" i="6"/>
  <c r="H13" i="6" s="1"/>
  <c r="G36" i="6"/>
  <c r="H37" i="6" s="1"/>
  <c r="G39" i="6"/>
  <c r="H40" i="6" s="1"/>
  <c r="G19" i="6"/>
  <c r="H20" i="6" s="1"/>
  <c r="G66" i="6"/>
  <c r="H67" i="6" s="1"/>
  <c r="G101" i="6"/>
  <c r="H102" i="6" s="1"/>
  <c r="G9" i="6"/>
  <c r="H10" i="6" s="1"/>
  <c r="G45" i="6"/>
  <c r="H46" i="6" s="1"/>
  <c r="G63" i="6"/>
  <c r="H64" i="6" s="1"/>
  <c r="G241" i="6"/>
  <c r="G25" i="6"/>
  <c r="H26" i="6" s="1"/>
  <c r="G76" i="6"/>
  <c r="H77" i="6" s="1"/>
  <c r="G69" i="6"/>
  <c r="H70" i="6" s="1"/>
  <c r="G75" i="6"/>
  <c r="H76" i="6" s="1"/>
  <c r="G15" i="6"/>
  <c r="H16" i="6" s="1"/>
  <c r="G51" i="6"/>
  <c r="H52" i="6" s="1"/>
  <c r="G82" i="6"/>
  <c r="H83" i="6" s="1"/>
  <c r="G22" i="6"/>
  <c r="H23" i="6" s="1"/>
  <c r="G46" i="6"/>
  <c r="H47" i="6" s="1"/>
  <c r="G2" i="6"/>
  <c r="H3" i="6" s="1"/>
  <c r="G35" i="6"/>
  <c r="H36" i="6" s="1"/>
  <c r="G31" i="6"/>
  <c r="H32" i="6" s="1"/>
  <c r="G90" i="6"/>
  <c r="H91" i="6" s="1"/>
  <c r="G100" i="6"/>
  <c r="H101" i="6" s="1"/>
  <c r="G81" i="6"/>
  <c r="H82" i="6" s="1"/>
  <c r="G48" i="6"/>
  <c r="H49" i="6" s="1"/>
  <c r="G238" i="6"/>
  <c r="H239" i="6" s="1"/>
  <c r="G94" i="6"/>
  <c r="H95" i="6" s="1"/>
  <c r="G85" i="6"/>
  <c r="H86" i="6" s="1"/>
  <c r="G21" i="6"/>
  <c r="H22" i="6" s="1"/>
  <c r="G57" i="6"/>
  <c r="H58" i="6" s="1"/>
  <c r="G87" i="6"/>
  <c r="H88" i="6" s="1"/>
  <c r="G41" i="6"/>
  <c r="H42" i="6" s="1"/>
  <c r="G65" i="6"/>
  <c r="H66" i="6" s="1"/>
  <c r="G37" i="6"/>
  <c r="H38" i="6" s="1"/>
  <c r="G95" i="6"/>
  <c r="H96" i="6" s="1"/>
  <c r="G62" i="6"/>
  <c r="H63" i="6" s="1"/>
  <c r="G72" i="6"/>
  <c r="H73" i="6" s="1"/>
  <c r="G4" i="6"/>
  <c r="H5" i="6" s="1"/>
  <c r="G28" i="6"/>
  <c r="H29" i="6" s="1"/>
  <c r="G52" i="6"/>
  <c r="H53" i="6" s="1"/>
  <c r="G7" i="6"/>
  <c r="H8" i="6" s="1"/>
  <c r="G27" i="6"/>
  <c r="H28" i="6" s="1"/>
  <c r="G54" i="6"/>
  <c r="H55" i="6" s="1"/>
  <c r="G117" i="6"/>
  <c r="H118" i="6" s="1"/>
  <c r="G118" i="6"/>
  <c r="H119" i="6" s="1"/>
  <c r="G11" i="6"/>
  <c r="H12" i="6" s="1"/>
  <c r="G47" i="6"/>
  <c r="H48" i="6" s="1"/>
  <c r="G84" i="6"/>
  <c r="H85" i="6" s="1"/>
  <c r="G43" i="6"/>
  <c r="H44" i="6" s="1"/>
  <c r="G67" i="6"/>
  <c r="H68" i="6" s="1"/>
  <c r="G77" i="6"/>
  <c r="H78" i="6" s="1"/>
  <c r="G16" i="6"/>
  <c r="H17" i="6" s="1"/>
  <c r="G32" i="6"/>
  <c r="H33" i="6" s="1"/>
  <c r="G56" i="6"/>
  <c r="H57" i="6" s="1"/>
  <c r="G119" i="6"/>
  <c r="H120" i="6" s="1"/>
  <c r="G120" i="6"/>
  <c r="H121" i="6" s="1"/>
  <c r="G74" i="6"/>
  <c r="H75" i="6" s="1"/>
  <c r="G236" i="6"/>
  <c r="H237" i="6" s="1"/>
  <c r="G8" i="6"/>
  <c r="H9" i="6" s="1"/>
  <c r="G33" i="6"/>
  <c r="H34" i="6" s="1"/>
  <c r="G235" i="6"/>
  <c r="H236" i="6" s="1"/>
  <c r="G80" i="5"/>
  <c r="H81" i="5" s="1"/>
  <c r="G78" i="5"/>
  <c r="H79" i="5" s="1"/>
  <c r="G79" i="5"/>
  <c r="H80" i="5" s="1"/>
  <c r="G4" i="5"/>
  <c r="H5" i="5" s="1"/>
  <c r="G86" i="5"/>
  <c r="H87" i="5" s="1"/>
  <c r="G84" i="5"/>
  <c r="H85" i="5" s="1"/>
  <c r="G7" i="5"/>
  <c r="H8" i="5" s="1"/>
  <c r="G6" i="5"/>
  <c r="H7" i="5" s="1"/>
  <c r="G172" i="5"/>
  <c r="H173" i="5" s="1"/>
  <c r="G170" i="5"/>
  <c r="H171" i="5" s="1"/>
  <c r="G171" i="5"/>
  <c r="H172" i="5" s="1"/>
  <c r="G176" i="5"/>
  <c r="H177" i="5" s="1"/>
  <c r="G96" i="5"/>
  <c r="H97" i="5" s="1"/>
  <c r="G122" i="5"/>
  <c r="H123" i="5" s="1"/>
  <c r="G90" i="5"/>
  <c r="H91" i="5" s="1"/>
  <c r="G92" i="5"/>
  <c r="H93" i="5" s="1"/>
  <c r="G108" i="5"/>
  <c r="H109" i="5" s="1"/>
  <c r="G106" i="5"/>
  <c r="H107" i="5" s="1"/>
  <c r="G173" i="5"/>
  <c r="H174" i="5" s="1"/>
  <c r="G120" i="5"/>
  <c r="H121" i="5" s="1"/>
  <c r="G118" i="5"/>
  <c r="H119" i="5" s="1"/>
  <c r="G111" i="5"/>
  <c r="H112" i="5" s="1"/>
  <c r="G5" i="5"/>
  <c r="H6" i="5" s="1"/>
  <c r="G132" i="5"/>
  <c r="H133" i="5" s="1"/>
  <c r="G130" i="5"/>
  <c r="H131" i="5" s="1"/>
  <c r="G135" i="5"/>
  <c r="H136" i="5" s="1"/>
  <c r="G177" i="5"/>
  <c r="H178" i="5" s="1"/>
  <c r="G110" i="5"/>
  <c r="H111" i="5" s="1"/>
  <c r="G144" i="5"/>
  <c r="H145" i="5" s="1"/>
  <c r="G142" i="5"/>
  <c r="H143" i="5" s="1"/>
  <c r="G103" i="5"/>
  <c r="H104" i="5" s="1"/>
  <c r="G175" i="5"/>
  <c r="H176" i="5" s="1"/>
  <c r="G154" i="5"/>
  <c r="H155" i="5" s="1"/>
  <c r="G156" i="5"/>
  <c r="H157" i="5" s="1"/>
  <c r="G168" i="5"/>
  <c r="H169" i="5" s="1"/>
  <c r="G169" i="5"/>
  <c r="H170" i="5" s="1"/>
  <c r="G102" i="5"/>
  <c r="H103" i="5" s="1"/>
  <c r="G143" i="5"/>
  <c r="H144" i="5" s="1"/>
</calcChain>
</file>

<file path=xl/sharedStrings.xml><?xml version="1.0" encoding="utf-8"?>
<sst xmlns="http://schemas.openxmlformats.org/spreadsheetml/2006/main" count="74" uniqueCount="33">
  <si>
    <t>time</t>
  </si>
  <si>
    <t>flowrate</t>
  </si>
  <si>
    <t>permeability</t>
  </si>
  <si>
    <t>permeability(milidarcy)</t>
  </si>
  <si>
    <t>flow rate</t>
  </si>
  <si>
    <t>m/s</t>
  </si>
  <si>
    <t>1*1.66667e-8/Cross section area (m^2)</t>
  </si>
  <si>
    <t>equals</t>
  </si>
  <si>
    <t>ml/min</t>
  </si>
  <si>
    <t>m^2</t>
  </si>
  <si>
    <t>1 Darcy</t>
  </si>
  <si>
    <t>pa</t>
  </si>
  <si>
    <t>1 psi</t>
  </si>
  <si>
    <t>Cement_2</t>
  </si>
  <si>
    <t>Cement_1</t>
  </si>
  <si>
    <t>GAC_2</t>
  </si>
  <si>
    <t>GAC_1</t>
  </si>
  <si>
    <t>pressure difference(PA)</t>
  </si>
  <si>
    <t>pressure difference(PSI)</t>
  </si>
  <si>
    <t xml:space="preserve">Viscosity </t>
  </si>
  <si>
    <t>Cross section area (m^2)</t>
  </si>
  <si>
    <t>length(m)</t>
  </si>
  <si>
    <t xml:space="preserve">Permeability </t>
  </si>
  <si>
    <t>permeability_reducing percentage</t>
  </si>
  <si>
    <t>permeablity_moving average</t>
  </si>
  <si>
    <t>flowrate_moving average(ml/sec)</t>
  </si>
  <si>
    <t>flow rate(ml/sec)</t>
  </si>
  <si>
    <t>flow rate (ml/per three minutes)</t>
  </si>
  <si>
    <t>time (hour)</t>
  </si>
  <si>
    <t>Raw data</t>
  </si>
  <si>
    <t>permeability_moving average</t>
  </si>
  <si>
    <t>Testing Conditions: 2000 psi and 185 C</t>
  </si>
  <si>
    <t>All the experimental Details can be found via: Experimental Study of Genesis of Geologically Activated and Self-Sealing Cementing Materials for Deep Wellbore Plugging and Abandonment, in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</si>
</sst>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11" fontId="0" fillId="0" borderId="0" xfId="0" applyNumberFormat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'ClassH_citric acid'!$C$1</c:f>
              <c:strCache>
                <c:ptCount val="1"/>
                <c:pt idx="0">
                  <c:v>permeability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'ClassH_citric acid'!$A$2:$A$179</c:f>
              <c:numCache>
                <c:formatCode>General</c:formatCode>
                <c:ptCount val="178"/>
                <c:pt idx="0" formatCode="0.00E+00">
                  <c:v>3.3333300000000002E-5</c:v>
                </c:pt>
                <c:pt idx="1">
                  <c:v>1.67E-2</c:v>
                </c:pt>
                <c:pt idx="2">
                  <c:v>3.3366667000000003E-2</c:v>
                </c:pt>
                <c:pt idx="3">
                  <c:v>5.0033332999999999E-2</c:v>
                </c:pt>
                <c:pt idx="4">
                  <c:v>6.6699999999999995E-2</c:v>
                </c:pt>
                <c:pt idx="5">
                  <c:v>8.3366667000000005E-2</c:v>
                </c:pt>
                <c:pt idx="6">
                  <c:v>0.100033333</c:v>
                </c:pt>
                <c:pt idx="7">
                  <c:v>0.1167</c:v>
                </c:pt>
                <c:pt idx="8">
                  <c:v>0.13336666699999999</c:v>
                </c:pt>
                <c:pt idx="9">
                  <c:v>0.15003333299999999</c:v>
                </c:pt>
                <c:pt idx="10">
                  <c:v>0.16669999999999999</c:v>
                </c:pt>
                <c:pt idx="11">
                  <c:v>0.18336666700000001</c:v>
                </c:pt>
                <c:pt idx="12">
                  <c:v>0.20003333300000001</c:v>
                </c:pt>
                <c:pt idx="13">
                  <c:v>0.2167</c:v>
                </c:pt>
                <c:pt idx="14">
                  <c:v>0.233366667</c:v>
                </c:pt>
                <c:pt idx="15">
                  <c:v>0.25003333300000002</c:v>
                </c:pt>
                <c:pt idx="16">
                  <c:v>0.26669999999999999</c:v>
                </c:pt>
                <c:pt idx="17">
                  <c:v>0.28336666700000002</c:v>
                </c:pt>
                <c:pt idx="18">
                  <c:v>0.30003333300000001</c:v>
                </c:pt>
                <c:pt idx="19">
                  <c:v>0.31669999999999998</c:v>
                </c:pt>
                <c:pt idx="20">
                  <c:v>0.33336666700000001</c:v>
                </c:pt>
                <c:pt idx="21">
                  <c:v>0.350033333</c:v>
                </c:pt>
                <c:pt idx="22">
                  <c:v>0.36670000000000003</c:v>
                </c:pt>
                <c:pt idx="23">
                  <c:v>0.38336666699999999</c:v>
                </c:pt>
                <c:pt idx="24">
                  <c:v>0.40003333299999999</c:v>
                </c:pt>
                <c:pt idx="25">
                  <c:v>0.41670000000000001</c:v>
                </c:pt>
                <c:pt idx="26">
                  <c:v>0.43336666699999998</c:v>
                </c:pt>
                <c:pt idx="27">
                  <c:v>0.45003333299999998</c:v>
                </c:pt>
                <c:pt idx="28">
                  <c:v>0.4667</c:v>
                </c:pt>
                <c:pt idx="29">
                  <c:v>0.48336666700000003</c:v>
                </c:pt>
                <c:pt idx="30">
                  <c:v>0.50003333299999997</c:v>
                </c:pt>
                <c:pt idx="31">
                  <c:v>0.51670000000000005</c:v>
                </c:pt>
                <c:pt idx="32">
                  <c:v>0.53336666700000002</c:v>
                </c:pt>
                <c:pt idx="33">
                  <c:v>0.55003333300000001</c:v>
                </c:pt>
                <c:pt idx="34">
                  <c:v>0.56669999999999998</c:v>
                </c:pt>
                <c:pt idx="35">
                  <c:v>0.58336666699999995</c:v>
                </c:pt>
                <c:pt idx="36">
                  <c:v>0.60003333299999995</c:v>
                </c:pt>
                <c:pt idx="37">
                  <c:v>0.61670000000000003</c:v>
                </c:pt>
                <c:pt idx="38">
                  <c:v>0.63336666699999999</c:v>
                </c:pt>
                <c:pt idx="39">
                  <c:v>0.65003333299999999</c:v>
                </c:pt>
                <c:pt idx="40">
                  <c:v>0.66669999999999996</c:v>
                </c:pt>
                <c:pt idx="41">
                  <c:v>0.68336666700000004</c:v>
                </c:pt>
                <c:pt idx="42">
                  <c:v>0.70003333300000004</c:v>
                </c:pt>
                <c:pt idx="43">
                  <c:v>0.7167</c:v>
                </c:pt>
                <c:pt idx="44">
                  <c:v>0.73336666699999997</c:v>
                </c:pt>
                <c:pt idx="45">
                  <c:v>0.75003333299999997</c:v>
                </c:pt>
                <c:pt idx="46">
                  <c:v>0.76670000000000005</c:v>
                </c:pt>
                <c:pt idx="47">
                  <c:v>0.78336666700000002</c:v>
                </c:pt>
                <c:pt idx="48">
                  <c:v>0.80003333300000001</c:v>
                </c:pt>
                <c:pt idx="49">
                  <c:v>0.81669999999999998</c:v>
                </c:pt>
                <c:pt idx="50">
                  <c:v>0.83336666699999995</c:v>
                </c:pt>
                <c:pt idx="51">
                  <c:v>0.85003333299999995</c:v>
                </c:pt>
                <c:pt idx="52">
                  <c:v>0.86670000000000003</c:v>
                </c:pt>
                <c:pt idx="53">
                  <c:v>0.88336666699999999</c:v>
                </c:pt>
                <c:pt idx="54">
                  <c:v>0.90003333299999999</c:v>
                </c:pt>
                <c:pt idx="55">
                  <c:v>0.91669999999999996</c:v>
                </c:pt>
                <c:pt idx="56">
                  <c:v>0.93336666700000004</c:v>
                </c:pt>
                <c:pt idx="57">
                  <c:v>0.95003333300000004</c:v>
                </c:pt>
                <c:pt idx="58">
                  <c:v>0.9667</c:v>
                </c:pt>
                <c:pt idx="59">
                  <c:v>0.98336666699999997</c:v>
                </c:pt>
                <c:pt idx="60">
                  <c:v>1.000033333</c:v>
                </c:pt>
                <c:pt idx="61">
                  <c:v>1.0166999999999999</c:v>
                </c:pt>
                <c:pt idx="62">
                  <c:v>1.0333666669999999</c:v>
                </c:pt>
                <c:pt idx="63">
                  <c:v>1.050033333</c:v>
                </c:pt>
                <c:pt idx="64">
                  <c:v>1.0667</c:v>
                </c:pt>
                <c:pt idx="65">
                  <c:v>1.0833666669999999</c:v>
                </c:pt>
                <c:pt idx="66">
                  <c:v>1.1000333330000001</c:v>
                </c:pt>
                <c:pt idx="67">
                  <c:v>1.1167</c:v>
                </c:pt>
                <c:pt idx="68">
                  <c:v>1.133366667</c:v>
                </c:pt>
                <c:pt idx="69">
                  <c:v>1.1500333330000001</c:v>
                </c:pt>
                <c:pt idx="70">
                  <c:v>1.1667000000000001</c:v>
                </c:pt>
                <c:pt idx="71">
                  <c:v>1.183366667</c:v>
                </c:pt>
                <c:pt idx="72">
                  <c:v>1.2000333329999999</c:v>
                </c:pt>
                <c:pt idx="73">
                  <c:v>1.2166999999999999</c:v>
                </c:pt>
                <c:pt idx="74">
                  <c:v>1.2333666670000001</c:v>
                </c:pt>
                <c:pt idx="75">
                  <c:v>1.250033333</c:v>
                </c:pt>
                <c:pt idx="76">
                  <c:v>1.2666999999999999</c:v>
                </c:pt>
                <c:pt idx="77">
                  <c:v>1.2833666669999999</c:v>
                </c:pt>
                <c:pt idx="78">
                  <c:v>1.300033333</c:v>
                </c:pt>
                <c:pt idx="79">
                  <c:v>1.3167</c:v>
                </c:pt>
                <c:pt idx="80">
                  <c:v>1.3333666669999999</c:v>
                </c:pt>
                <c:pt idx="81">
                  <c:v>1.3500333330000001</c:v>
                </c:pt>
                <c:pt idx="82">
                  <c:v>1.3667</c:v>
                </c:pt>
                <c:pt idx="83">
                  <c:v>1.383366667</c:v>
                </c:pt>
                <c:pt idx="84">
                  <c:v>1.4000333330000001</c:v>
                </c:pt>
                <c:pt idx="85">
                  <c:v>1.4167000000000001</c:v>
                </c:pt>
                <c:pt idx="86">
                  <c:v>1.433366667</c:v>
                </c:pt>
                <c:pt idx="87">
                  <c:v>1.4500333329999999</c:v>
                </c:pt>
                <c:pt idx="88">
                  <c:v>1.4666999999999999</c:v>
                </c:pt>
                <c:pt idx="89">
                  <c:v>1.4833666670000001</c:v>
                </c:pt>
                <c:pt idx="90">
                  <c:v>1.500033333</c:v>
                </c:pt>
                <c:pt idx="91">
                  <c:v>1.5166999999999999</c:v>
                </c:pt>
                <c:pt idx="92">
                  <c:v>1.5333666669999999</c:v>
                </c:pt>
                <c:pt idx="93">
                  <c:v>1.550033333</c:v>
                </c:pt>
                <c:pt idx="94">
                  <c:v>1.5667</c:v>
                </c:pt>
                <c:pt idx="95">
                  <c:v>1.5833666669999999</c:v>
                </c:pt>
                <c:pt idx="96">
                  <c:v>1.6000333330000001</c:v>
                </c:pt>
                <c:pt idx="97">
                  <c:v>1.6167</c:v>
                </c:pt>
                <c:pt idx="98">
                  <c:v>1.633366667</c:v>
                </c:pt>
                <c:pt idx="99">
                  <c:v>1.6500333330000001</c:v>
                </c:pt>
                <c:pt idx="100">
                  <c:v>1.6667000000000001</c:v>
                </c:pt>
                <c:pt idx="101">
                  <c:v>1.683366667</c:v>
                </c:pt>
                <c:pt idx="102">
                  <c:v>1.7000333329999999</c:v>
                </c:pt>
                <c:pt idx="103">
                  <c:v>1.7166999999999999</c:v>
                </c:pt>
                <c:pt idx="104">
                  <c:v>1.7333666670000001</c:v>
                </c:pt>
                <c:pt idx="105">
                  <c:v>1.750033333</c:v>
                </c:pt>
                <c:pt idx="106">
                  <c:v>1.7666999999999999</c:v>
                </c:pt>
                <c:pt idx="107">
                  <c:v>1.7833666669999999</c:v>
                </c:pt>
                <c:pt idx="108">
                  <c:v>1.800033333</c:v>
                </c:pt>
                <c:pt idx="109">
                  <c:v>1.8167</c:v>
                </c:pt>
                <c:pt idx="110">
                  <c:v>1.8333666669999999</c:v>
                </c:pt>
                <c:pt idx="111">
                  <c:v>1.8500333330000001</c:v>
                </c:pt>
                <c:pt idx="112">
                  <c:v>1.8667</c:v>
                </c:pt>
                <c:pt idx="113">
                  <c:v>1.883366667</c:v>
                </c:pt>
                <c:pt idx="128">
                  <c:v>2.1333666670000002</c:v>
                </c:pt>
                <c:pt idx="129">
                  <c:v>2.2166999999999999</c:v>
                </c:pt>
                <c:pt idx="130">
                  <c:v>2.300033333</c:v>
                </c:pt>
                <c:pt idx="131">
                  <c:v>2.3833666670000002</c:v>
                </c:pt>
                <c:pt idx="132">
                  <c:v>2.4666999999999999</c:v>
                </c:pt>
                <c:pt idx="133">
                  <c:v>2.550033333</c:v>
                </c:pt>
                <c:pt idx="134">
                  <c:v>2.6333666670000002</c:v>
                </c:pt>
                <c:pt idx="135">
                  <c:v>2.7166999999999999</c:v>
                </c:pt>
                <c:pt idx="136">
                  <c:v>2.800033333</c:v>
                </c:pt>
                <c:pt idx="137">
                  <c:v>2.8833666670000002</c:v>
                </c:pt>
                <c:pt idx="138">
                  <c:v>2.9666999999999999</c:v>
                </c:pt>
                <c:pt idx="139">
                  <c:v>3.050033333</c:v>
                </c:pt>
                <c:pt idx="140">
                  <c:v>3.1333666670000002</c:v>
                </c:pt>
                <c:pt idx="141">
                  <c:v>3.2166999999999999</c:v>
                </c:pt>
                <c:pt idx="142">
                  <c:v>3.300033333</c:v>
                </c:pt>
                <c:pt idx="143">
                  <c:v>3.3833666670000002</c:v>
                </c:pt>
                <c:pt idx="144">
                  <c:v>3.4666999999999999</c:v>
                </c:pt>
                <c:pt idx="145">
                  <c:v>3.550033333</c:v>
                </c:pt>
                <c:pt idx="146">
                  <c:v>3.6333666670000002</c:v>
                </c:pt>
                <c:pt idx="147">
                  <c:v>3.7166999999999999</c:v>
                </c:pt>
                <c:pt idx="148">
                  <c:v>3.800033333</c:v>
                </c:pt>
                <c:pt idx="149">
                  <c:v>3.8833666670000002</c:v>
                </c:pt>
                <c:pt idx="150">
                  <c:v>3.9666999999999999</c:v>
                </c:pt>
                <c:pt idx="151">
                  <c:v>4.050033333</c:v>
                </c:pt>
                <c:pt idx="152">
                  <c:v>4.1333666669999998</c:v>
                </c:pt>
                <c:pt idx="153">
                  <c:v>4.2167000000000003</c:v>
                </c:pt>
                <c:pt idx="154">
                  <c:v>4.300033333</c:v>
                </c:pt>
                <c:pt idx="155">
                  <c:v>4.3833666669999998</c:v>
                </c:pt>
                <c:pt idx="156">
                  <c:v>4.4667000000000003</c:v>
                </c:pt>
                <c:pt idx="157">
                  <c:v>4.550033333</c:v>
                </c:pt>
                <c:pt idx="158">
                  <c:v>4.6333666669999998</c:v>
                </c:pt>
                <c:pt idx="159">
                  <c:v>4.7167000000000003</c:v>
                </c:pt>
                <c:pt idx="160">
                  <c:v>4.800033333</c:v>
                </c:pt>
                <c:pt idx="161">
                  <c:v>4.8833666669999998</c:v>
                </c:pt>
                <c:pt idx="162">
                  <c:v>4.9667000000000003</c:v>
                </c:pt>
                <c:pt idx="163">
                  <c:v>5.050033333</c:v>
                </c:pt>
                <c:pt idx="164">
                  <c:v>5.1333666669999998</c:v>
                </c:pt>
                <c:pt idx="165">
                  <c:v>5.2167000000000003</c:v>
                </c:pt>
                <c:pt idx="166">
                  <c:v>5.300033333</c:v>
                </c:pt>
                <c:pt idx="167">
                  <c:v>5.3833666669999998</c:v>
                </c:pt>
                <c:pt idx="168">
                  <c:v>5.4667000000000003</c:v>
                </c:pt>
                <c:pt idx="169">
                  <c:v>5.550033333</c:v>
                </c:pt>
                <c:pt idx="170">
                  <c:v>5.6333666669999998</c:v>
                </c:pt>
                <c:pt idx="171">
                  <c:v>5.7167000000000003</c:v>
                </c:pt>
                <c:pt idx="172">
                  <c:v>5.800033333</c:v>
                </c:pt>
                <c:pt idx="173">
                  <c:v>5.8833666669999998</c:v>
                </c:pt>
                <c:pt idx="174">
                  <c:v>5.9667000000000003</c:v>
                </c:pt>
                <c:pt idx="175">
                  <c:v>6.050033333</c:v>
                </c:pt>
                <c:pt idx="176">
                  <c:v>6.1333666669999998</c:v>
                </c:pt>
              </c:numCache>
            </c:numRef>
          </c:xVal>
          <c:yVal>
            <c:numRef>
              <c:f>'ClassH_citric acid'!$C$2:$C$179</c:f>
              <c:numCache>
                <c:formatCode>0.00E+00</c:formatCode>
                <c:ptCount val="178"/>
                <c:pt idx="0">
                  <c:v>166</c:v>
                </c:pt>
                <c:pt idx="1">
                  <c:v>166</c:v>
                </c:pt>
                <c:pt idx="2">
                  <c:v>154</c:v>
                </c:pt>
                <c:pt idx="3">
                  <c:v>148</c:v>
                </c:pt>
                <c:pt idx="4">
                  <c:v>142</c:v>
                </c:pt>
                <c:pt idx="5">
                  <c:v>148</c:v>
                </c:pt>
                <c:pt idx="6">
                  <c:v>154</c:v>
                </c:pt>
                <c:pt idx="7">
                  <c:v>154</c:v>
                </c:pt>
                <c:pt idx="8">
                  <c:v>142</c:v>
                </c:pt>
                <c:pt idx="9">
                  <c:v>148</c:v>
                </c:pt>
                <c:pt idx="10">
                  <c:v>160</c:v>
                </c:pt>
                <c:pt idx="11">
                  <c:v>154</c:v>
                </c:pt>
                <c:pt idx="12">
                  <c:v>148</c:v>
                </c:pt>
                <c:pt idx="13">
                  <c:v>148</c:v>
                </c:pt>
                <c:pt idx="14">
                  <c:v>154</c:v>
                </c:pt>
                <c:pt idx="15">
                  <c:v>142</c:v>
                </c:pt>
                <c:pt idx="16">
                  <c:v>142</c:v>
                </c:pt>
                <c:pt idx="17">
                  <c:v>136</c:v>
                </c:pt>
                <c:pt idx="18">
                  <c:v>136</c:v>
                </c:pt>
                <c:pt idx="19">
                  <c:v>142</c:v>
                </c:pt>
                <c:pt idx="20">
                  <c:v>136</c:v>
                </c:pt>
                <c:pt idx="21">
                  <c:v>142</c:v>
                </c:pt>
                <c:pt idx="22">
                  <c:v>148</c:v>
                </c:pt>
                <c:pt idx="23">
                  <c:v>148</c:v>
                </c:pt>
                <c:pt idx="24">
                  <c:v>154</c:v>
                </c:pt>
                <c:pt idx="25">
                  <c:v>154</c:v>
                </c:pt>
                <c:pt idx="26">
                  <c:v>154</c:v>
                </c:pt>
                <c:pt idx="27">
                  <c:v>142</c:v>
                </c:pt>
                <c:pt idx="28">
                  <c:v>136</c:v>
                </c:pt>
                <c:pt idx="29">
                  <c:v>130</c:v>
                </c:pt>
                <c:pt idx="30">
                  <c:v>125</c:v>
                </c:pt>
                <c:pt idx="31">
                  <c:v>119</c:v>
                </c:pt>
                <c:pt idx="32">
                  <c:v>101</c:v>
                </c:pt>
                <c:pt idx="33">
                  <c:v>101</c:v>
                </c:pt>
                <c:pt idx="34">
                  <c:v>101</c:v>
                </c:pt>
                <c:pt idx="35">
                  <c:v>101</c:v>
                </c:pt>
                <c:pt idx="36">
                  <c:v>94.9</c:v>
                </c:pt>
                <c:pt idx="37">
                  <c:v>101</c:v>
                </c:pt>
                <c:pt idx="38">
                  <c:v>113</c:v>
                </c:pt>
                <c:pt idx="39">
                  <c:v>119</c:v>
                </c:pt>
                <c:pt idx="40">
                  <c:v>136</c:v>
                </c:pt>
                <c:pt idx="41">
                  <c:v>160</c:v>
                </c:pt>
                <c:pt idx="42">
                  <c:v>172</c:v>
                </c:pt>
                <c:pt idx="43">
                  <c:v>202</c:v>
                </c:pt>
                <c:pt idx="44">
                  <c:v>213</c:v>
                </c:pt>
                <c:pt idx="45">
                  <c:v>213</c:v>
                </c:pt>
                <c:pt idx="46">
                  <c:v>208</c:v>
                </c:pt>
                <c:pt idx="47">
                  <c:v>213</c:v>
                </c:pt>
                <c:pt idx="48">
                  <c:v>213</c:v>
                </c:pt>
                <c:pt idx="49">
                  <c:v>208</c:v>
                </c:pt>
                <c:pt idx="50">
                  <c:v>196</c:v>
                </c:pt>
                <c:pt idx="51">
                  <c:v>190</c:v>
                </c:pt>
                <c:pt idx="52">
                  <c:v>178</c:v>
                </c:pt>
                <c:pt idx="53">
                  <c:v>172</c:v>
                </c:pt>
                <c:pt idx="54">
                  <c:v>148</c:v>
                </c:pt>
                <c:pt idx="55">
                  <c:v>130</c:v>
                </c:pt>
                <c:pt idx="56">
                  <c:v>136</c:v>
                </c:pt>
                <c:pt idx="57">
                  <c:v>142</c:v>
                </c:pt>
                <c:pt idx="58">
                  <c:v>142</c:v>
                </c:pt>
                <c:pt idx="59">
                  <c:v>160</c:v>
                </c:pt>
                <c:pt idx="60">
                  <c:v>172</c:v>
                </c:pt>
                <c:pt idx="61">
                  <c:v>190</c:v>
                </c:pt>
                <c:pt idx="62">
                  <c:v>184</c:v>
                </c:pt>
                <c:pt idx="63">
                  <c:v>178</c:v>
                </c:pt>
                <c:pt idx="64">
                  <c:v>184</c:v>
                </c:pt>
                <c:pt idx="65">
                  <c:v>184</c:v>
                </c:pt>
                <c:pt idx="66">
                  <c:v>196</c:v>
                </c:pt>
                <c:pt idx="67">
                  <c:v>196</c:v>
                </c:pt>
                <c:pt idx="68">
                  <c:v>202</c:v>
                </c:pt>
                <c:pt idx="69">
                  <c:v>196</c:v>
                </c:pt>
                <c:pt idx="70">
                  <c:v>178</c:v>
                </c:pt>
                <c:pt idx="71">
                  <c:v>166</c:v>
                </c:pt>
                <c:pt idx="72">
                  <c:v>160</c:v>
                </c:pt>
                <c:pt idx="73">
                  <c:v>166</c:v>
                </c:pt>
                <c:pt idx="74">
                  <c:v>166</c:v>
                </c:pt>
                <c:pt idx="75">
                  <c:v>154</c:v>
                </c:pt>
                <c:pt idx="76">
                  <c:v>148</c:v>
                </c:pt>
                <c:pt idx="77">
                  <c:v>142</c:v>
                </c:pt>
                <c:pt idx="78">
                  <c:v>142</c:v>
                </c:pt>
                <c:pt idx="79">
                  <c:v>130</c:v>
                </c:pt>
                <c:pt idx="80">
                  <c:v>130</c:v>
                </c:pt>
                <c:pt idx="81">
                  <c:v>142</c:v>
                </c:pt>
                <c:pt idx="82">
                  <c:v>154</c:v>
                </c:pt>
                <c:pt idx="83">
                  <c:v>166</c:v>
                </c:pt>
                <c:pt idx="84">
                  <c:v>166</c:v>
                </c:pt>
                <c:pt idx="85">
                  <c:v>166</c:v>
                </c:pt>
                <c:pt idx="86">
                  <c:v>172</c:v>
                </c:pt>
                <c:pt idx="87">
                  <c:v>184</c:v>
                </c:pt>
                <c:pt idx="88">
                  <c:v>184</c:v>
                </c:pt>
                <c:pt idx="89">
                  <c:v>190</c:v>
                </c:pt>
                <c:pt idx="90">
                  <c:v>190</c:v>
                </c:pt>
                <c:pt idx="91">
                  <c:v>202</c:v>
                </c:pt>
                <c:pt idx="92">
                  <c:v>202</c:v>
                </c:pt>
                <c:pt idx="93">
                  <c:v>196</c:v>
                </c:pt>
                <c:pt idx="94">
                  <c:v>202</c:v>
                </c:pt>
                <c:pt idx="95">
                  <c:v>202</c:v>
                </c:pt>
                <c:pt idx="96">
                  <c:v>219</c:v>
                </c:pt>
                <c:pt idx="97">
                  <c:v>231</c:v>
                </c:pt>
                <c:pt idx="98">
                  <c:v>225</c:v>
                </c:pt>
                <c:pt idx="99">
                  <c:v>243</c:v>
                </c:pt>
                <c:pt idx="100">
                  <c:v>243</c:v>
                </c:pt>
                <c:pt idx="101">
                  <c:v>249</c:v>
                </c:pt>
                <c:pt idx="102">
                  <c:v>249</c:v>
                </c:pt>
                <c:pt idx="103">
                  <c:v>243</c:v>
                </c:pt>
                <c:pt idx="104">
                  <c:v>296</c:v>
                </c:pt>
                <c:pt idx="105">
                  <c:v>178</c:v>
                </c:pt>
                <c:pt idx="106">
                  <c:v>296</c:v>
                </c:pt>
                <c:pt idx="107">
                  <c:v>237</c:v>
                </c:pt>
                <c:pt idx="108">
                  <c:v>119</c:v>
                </c:pt>
                <c:pt idx="109">
                  <c:v>296</c:v>
                </c:pt>
                <c:pt idx="110">
                  <c:v>237</c:v>
                </c:pt>
                <c:pt idx="111">
                  <c:v>178</c:v>
                </c:pt>
                <c:pt idx="112">
                  <c:v>237</c:v>
                </c:pt>
                <c:pt idx="113">
                  <c:v>178</c:v>
                </c:pt>
                <c:pt idx="128">
                  <c:v>196</c:v>
                </c:pt>
                <c:pt idx="129">
                  <c:v>198</c:v>
                </c:pt>
                <c:pt idx="130">
                  <c:v>203</c:v>
                </c:pt>
                <c:pt idx="131">
                  <c:v>196</c:v>
                </c:pt>
                <c:pt idx="132">
                  <c:v>208</c:v>
                </c:pt>
                <c:pt idx="133">
                  <c:v>209</c:v>
                </c:pt>
                <c:pt idx="134">
                  <c:v>219</c:v>
                </c:pt>
                <c:pt idx="135">
                  <c:v>236</c:v>
                </c:pt>
                <c:pt idx="136">
                  <c:v>229</c:v>
                </c:pt>
                <c:pt idx="137">
                  <c:v>245</c:v>
                </c:pt>
                <c:pt idx="138">
                  <c:v>253</c:v>
                </c:pt>
                <c:pt idx="139">
                  <c:v>248</c:v>
                </c:pt>
                <c:pt idx="140">
                  <c:v>247</c:v>
                </c:pt>
                <c:pt idx="141">
                  <c:v>240</c:v>
                </c:pt>
                <c:pt idx="142">
                  <c:v>240</c:v>
                </c:pt>
                <c:pt idx="143">
                  <c:v>222</c:v>
                </c:pt>
                <c:pt idx="144">
                  <c:v>213</c:v>
                </c:pt>
                <c:pt idx="145">
                  <c:v>205</c:v>
                </c:pt>
                <c:pt idx="146">
                  <c:v>194</c:v>
                </c:pt>
                <c:pt idx="147">
                  <c:v>211</c:v>
                </c:pt>
                <c:pt idx="148">
                  <c:v>193</c:v>
                </c:pt>
                <c:pt idx="149">
                  <c:v>181</c:v>
                </c:pt>
                <c:pt idx="150">
                  <c:v>184</c:v>
                </c:pt>
                <c:pt idx="151">
                  <c:v>179</c:v>
                </c:pt>
                <c:pt idx="152">
                  <c:v>184</c:v>
                </c:pt>
                <c:pt idx="153">
                  <c:v>189</c:v>
                </c:pt>
                <c:pt idx="154">
                  <c:v>193</c:v>
                </c:pt>
                <c:pt idx="155">
                  <c:v>202</c:v>
                </c:pt>
                <c:pt idx="156">
                  <c:v>218</c:v>
                </c:pt>
                <c:pt idx="157">
                  <c:v>226</c:v>
                </c:pt>
                <c:pt idx="158">
                  <c:v>220</c:v>
                </c:pt>
                <c:pt idx="159">
                  <c:v>234</c:v>
                </c:pt>
                <c:pt idx="160">
                  <c:v>246</c:v>
                </c:pt>
                <c:pt idx="161">
                  <c:v>249</c:v>
                </c:pt>
                <c:pt idx="162">
                  <c:v>253</c:v>
                </c:pt>
                <c:pt idx="163">
                  <c:v>247</c:v>
                </c:pt>
                <c:pt idx="164">
                  <c:v>246</c:v>
                </c:pt>
                <c:pt idx="165">
                  <c:v>240</c:v>
                </c:pt>
                <c:pt idx="166">
                  <c:v>241</c:v>
                </c:pt>
                <c:pt idx="167">
                  <c:v>222</c:v>
                </c:pt>
                <c:pt idx="168">
                  <c:v>273</c:v>
                </c:pt>
                <c:pt idx="169">
                  <c:v>261</c:v>
                </c:pt>
                <c:pt idx="170">
                  <c:v>237</c:v>
                </c:pt>
                <c:pt idx="171">
                  <c:v>166</c:v>
                </c:pt>
                <c:pt idx="172">
                  <c:v>190</c:v>
                </c:pt>
                <c:pt idx="173">
                  <c:v>154</c:v>
                </c:pt>
                <c:pt idx="174">
                  <c:v>178</c:v>
                </c:pt>
                <c:pt idx="175">
                  <c:v>166</c:v>
                </c:pt>
                <c:pt idx="176">
                  <c:v>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7-4C47-9D79-6631EEE00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283632"/>
        <c:axId val="740287568"/>
      </c:scatterChart>
      <c:valAx>
        <c:axId val="74028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87568"/>
        <c:crosses val="autoZero"/>
        <c:crossBetween val="midCat"/>
      </c:valAx>
      <c:valAx>
        <c:axId val="74028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8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'GAC_citric acid'!$C$1</c:f>
              <c:strCache>
                <c:ptCount val="1"/>
                <c:pt idx="0">
                  <c:v>permeability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'GAC_citric acid'!$A$2:$A$154</c:f>
              <c:numCache>
                <c:formatCode>General</c:formatCode>
                <c:ptCount val="153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25">
                  <c:v>10.833333333333334</c:v>
                </c:pt>
                <c:pt idx="126">
                  <c:v>10.916666666666666</c:v>
                </c:pt>
                <c:pt idx="127">
                  <c:v>11</c:v>
                </c:pt>
                <c:pt idx="128">
                  <c:v>11.083333333333334</c:v>
                </c:pt>
                <c:pt idx="129">
                  <c:v>11.166666666666666</c:v>
                </c:pt>
                <c:pt idx="130">
                  <c:v>11.25</c:v>
                </c:pt>
                <c:pt idx="131">
                  <c:v>11.333333333333334</c:v>
                </c:pt>
                <c:pt idx="132">
                  <c:v>11.416666666666666</c:v>
                </c:pt>
                <c:pt idx="133">
                  <c:v>11.5</c:v>
                </c:pt>
                <c:pt idx="134">
                  <c:v>11.583333333333334</c:v>
                </c:pt>
                <c:pt idx="135">
                  <c:v>11.666666666666666</c:v>
                </c:pt>
                <c:pt idx="136">
                  <c:v>11.75</c:v>
                </c:pt>
                <c:pt idx="137">
                  <c:v>11.833333333333334</c:v>
                </c:pt>
                <c:pt idx="138">
                  <c:v>11.916666666666666</c:v>
                </c:pt>
                <c:pt idx="139">
                  <c:v>12</c:v>
                </c:pt>
                <c:pt idx="140">
                  <c:v>12.083333333333334</c:v>
                </c:pt>
                <c:pt idx="141">
                  <c:v>12.166666666666666</c:v>
                </c:pt>
                <c:pt idx="142">
                  <c:v>12.25</c:v>
                </c:pt>
                <c:pt idx="143">
                  <c:v>12.333333333333334</c:v>
                </c:pt>
                <c:pt idx="144">
                  <c:v>12.416666666666666</c:v>
                </c:pt>
                <c:pt idx="145">
                  <c:v>12.5</c:v>
                </c:pt>
                <c:pt idx="146">
                  <c:v>12.583333333333334</c:v>
                </c:pt>
                <c:pt idx="147">
                  <c:v>12.666666666666666</c:v>
                </c:pt>
                <c:pt idx="148">
                  <c:v>12.75</c:v>
                </c:pt>
                <c:pt idx="149">
                  <c:v>12.833333333333334</c:v>
                </c:pt>
                <c:pt idx="150">
                  <c:v>12.916666666666666</c:v>
                </c:pt>
              </c:numCache>
            </c:numRef>
          </c:xVal>
          <c:yVal>
            <c:numRef>
              <c:f>'GAC_citric acid'!$C$2:$C$154</c:f>
              <c:numCache>
                <c:formatCode>0.00E+00</c:formatCode>
                <c:ptCount val="153"/>
                <c:pt idx="0">
                  <c:v>125.4646756754608</c:v>
                </c:pt>
                <c:pt idx="1">
                  <c:v>138.37983399110982</c:v>
                </c:pt>
                <c:pt idx="2">
                  <c:v>145.33800544238508</c:v>
                </c:pt>
                <c:pt idx="3">
                  <c:v>142.23501182807553</c:v>
                </c:pt>
                <c:pt idx="4">
                  <c:v>142.23501182807553</c:v>
                </c:pt>
                <c:pt idx="5">
                  <c:v>139.14878628348572</c:v>
                </c:pt>
                <c:pt idx="6">
                  <c:v>133.02609865415585</c:v>
                </c:pt>
                <c:pt idx="7">
                  <c:v>120.23145051936477</c:v>
                </c:pt>
                <c:pt idx="8">
                  <c:v>113.5741042852699</c:v>
                </c:pt>
                <c:pt idx="9">
                  <c:v>110.64061560851205</c:v>
                </c:pt>
                <c:pt idx="10">
                  <c:v>106.99541755867612</c:v>
                </c:pt>
                <c:pt idx="11">
                  <c:v>110.64061560851205</c:v>
                </c:pt>
                <c:pt idx="12">
                  <c:v>100.49400443153026</c:v>
                </c:pt>
                <c:pt idx="13">
                  <c:v>110.64061560851206</c:v>
                </c:pt>
                <c:pt idx="14">
                  <c:v>104.09644185753253</c:v>
                </c:pt>
                <c:pt idx="15">
                  <c:v>104.81976139246834</c:v>
                </c:pt>
                <c:pt idx="16">
                  <c:v>118.00350825169319</c:v>
                </c:pt>
                <c:pt idx="17">
                  <c:v>112.83928030576845</c:v>
                </c:pt>
                <c:pt idx="18">
                  <c:v>113.57410428526943</c:v>
                </c:pt>
                <c:pt idx="19">
                  <c:v>112.83928030576868</c:v>
                </c:pt>
                <c:pt idx="20">
                  <c:v>109.90965675319646</c:v>
                </c:pt>
                <c:pt idx="21">
                  <c:v>109.17965941401231</c:v>
                </c:pt>
                <c:pt idx="22">
                  <c:v>123.21588976074224</c:v>
                </c:pt>
                <c:pt idx="23">
                  <c:v>128.47710149559538</c:v>
                </c:pt>
                <c:pt idx="24">
                  <c:v>133.02609865415641</c:v>
                </c:pt>
                <c:pt idx="25">
                  <c:v>133.5799856073159</c:v>
                </c:pt>
                <c:pt idx="26">
                  <c:v>132.05809782273028</c:v>
                </c:pt>
                <c:pt idx="27">
                  <c:v>126.76352063382876</c:v>
                </c:pt>
                <c:pt idx="28">
                  <c:v>114.84563403777571</c:v>
                </c:pt>
                <c:pt idx="29">
                  <c:v>104.81976139246875</c:v>
                </c:pt>
                <c:pt idx="30">
                  <c:v>99.776336067955668</c:v>
                </c:pt>
                <c:pt idx="31">
                  <c:v>99.059603124687271</c:v>
                </c:pt>
                <c:pt idx="32">
                  <c:v>100.49400443153026</c:v>
                </c:pt>
                <c:pt idx="33">
                  <c:v>96.914998563780571</c:v>
                </c:pt>
                <c:pt idx="34">
                  <c:v>92.65080054637157</c:v>
                </c:pt>
                <c:pt idx="35">
                  <c:v>94.068511363580612</c:v>
                </c:pt>
                <c:pt idx="36">
                  <c:v>95.489905910654031</c:v>
                </c:pt>
                <c:pt idx="37">
                  <c:v>94.068511363580612</c:v>
                </c:pt>
                <c:pt idx="38">
                  <c:v>103.37406880972839</c:v>
                </c:pt>
                <c:pt idx="39">
                  <c:v>104.09644185753224</c:v>
                </c:pt>
                <c:pt idx="40">
                  <c:v>111.37253788090203</c:v>
                </c:pt>
                <c:pt idx="41">
                  <c:v>122.46829014399479</c:v>
                </c:pt>
                <c:pt idx="42">
                  <c:v>127.72248422442537</c:v>
                </c:pt>
                <c:pt idx="43">
                  <c:v>142.23501182807578</c:v>
                </c:pt>
                <c:pt idx="44">
                  <c:v>147.67633707402666</c:v>
                </c:pt>
                <c:pt idx="45">
                  <c:v>147.29502801038126</c:v>
                </c:pt>
                <c:pt idx="46">
                  <c:v>138.00467632100253</c:v>
                </c:pt>
                <c:pt idx="47">
                  <c:v>122.85065859766014</c:v>
                </c:pt>
                <c:pt idx="48">
                  <c:v>113.21511556134359</c:v>
                </c:pt>
                <c:pt idx="49">
                  <c:v>107.72254170523374</c:v>
                </c:pt>
                <c:pt idx="50">
                  <c:v>104.81976139246875</c:v>
                </c:pt>
                <c:pt idx="51">
                  <c:v>98.343803774053782</c:v>
                </c:pt>
                <c:pt idx="52">
                  <c:v>93.359196384341658</c:v>
                </c:pt>
                <c:pt idx="53">
                  <c:v>91.236759157258788</c:v>
                </c:pt>
                <c:pt idx="54">
                  <c:v>85.617004424227531</c:v>
                </c:pt>
                <c:pt idx="55">
                  <c:v>82.597071248528621</c:v>
                </c:pt>
                <c:pt idx="56">
                  <c:v>80.51617166059502</c:v>
                </c:pt>
                <c:pt idx="57">
                  <c:v>77.065725684773739</c:v>
                </c:pt>
                <c:pt idx="58">
                  <c:v>77.754050806611602</c:v>
                </c:pt>
                <c:pt idx="59">
                  <c:v>82.133956763932048</c:v>
                </c:pt>
                <c:pt idx="60">
                  <c:v>80.746987602174542</c:v>
                </c:pt>
                <c:pt idx="61">
                  <c:v>77.983688062639985</c:v>
                </c:pt>
                <c:pt idx="62">
                  <c:v>75.234483127348341</c:v>
                </c:pt>
                <c:pt idx="63">
                  <c:v>71.817633734095907</c:v>
                </c:pt>
                <c:pt idx="64">
                  <c:v>69.777927909226676</c:v>
                </c:pt>
                <c:pt idx="65">
                  <c:v>71.250268988846472</c:v>
                </c:pt>
                <c:pt idx="66">
                  <c:v>72.612954781698704</c:v>
                </c:pt>
                <c:pt idx="67">
                  <c:v>73.29559856066804</c:v>
                </c:pt>
                <c:pt idx="68">
                  <c:v>73.979111803863631</c:v>
                </c:pt>
                <c:pt idx="69">
                  <c:v>73.181764262873358</c:v>
                </c:pt>
                <c:pt idx="70">
                  <c:v>69.099750042987495</c:v>
                </c:pt>
                <c:pt idx="71">
                  <c:v>72.499265233304726</c:v>
                </c:pt>
                <c:pt idx="72">
                  <c:v>74.549371546304741</c:v>
                </c:pt>
                <c:pt idx="73">
                  <c:v>77.983688062640468</c:v>
                </c:pt>
                <c:pt idx="74">
                  <c:v>80.809954519922101</c:v>
                </c:pt>
                <c:pt idx="75">
                  <c:v>80.117721712679668</c:v>
                </c:pt>
                <c:pt idx="76">
                  <c:v>82.89198690852939</c:v>
                </c:pt>
                <c:pt idx="77">
                  <c:v>83.587781405779836</c:v>
                </c:pt>
                <c:pt idx="78">
                  <c:v>86.316306288901899</c:v>
                </c:pt>
                <c:pt idx="79">
                  <c:v>90.531110049166372</c:v>
                </c:pt>
                <c:pt idx="80">
                  <c:v>90.53111004916633</c:v>
                </c:pt>
                <c:pt idx="81">
                  <c:v>91.943322064270177</c:v>
                </c:pt>
                <c:pt idx="82">
                  <c:v>79.363569241162821</c:v>
                </c:pt>
                <c:pt idx="83">
                  <c:v>69.099750042987495</c:v>
                </c:pt>
                <c:pt idx="84">
                  <c:v>60.361044713762574</c:v>
                </c:pt>
                <c:pt idx="85">
                  <c:v>48.494502795257354</c:v>
                </c:pt>
                <c:pt idx="86">
                  <c:v>59.694750107572816</c:v>
                </c:pt>
                <c:pt idx="87">
                  <c:v>65.048671310629231</c:v>
                </c:pt>
                <c:pt idx="88">
                  <c:v>72.499265233304726</c:v>
                </c:pt>
                <c:pt idx="89">
                  <c:v>77.983688062640468</c:v>
                </c:pt>
                <c:pt idx="90">
                  <c:v>78.673187352509458</c:v>
                </c:pt>
                <c:pt idx="91">
                  <c:v>73.865132480049979</c:v>
                </c:pt>
                <c:pt idx="92">
                  <c:v>73.538195654154762</c:v>
                </c:pt>
                <c:pt idx="93">
                  <c:v>78.343316810362822</c:v>
                </c:pt>
                <c:pt idx="94">
                  <c:v>79.033276375253081</c:v>
                </c:pt>
                <c:pt idx="95">
                  <c:v>81.801966466598415</c:v>
                </c:pt>
                <c:pt idx="96">
                  <c:v>74.549371546305238</c:v>
                </c:pt>
                <c:pt idx="97">
                  <c:v>66.395615346936225</c:v>
                </c:pt>
                <c:pt idx="98">
                  <c:v>60.361044713762574</c:v>
                </c:pt>
                <c:pt idx="99">
                  <c:v>57.037924223751219</c:v>
                </c:pt>
                <c:pt idx="100">
                  <c:v>57.700880956711543</c:v>
                </c:pt>
                <c:pt idx="101">
                  <c:v>59.990777637806673</c:v>
                </c:pt>
                <c:pt idx="102">
                  <c:v>64.675123833914668</c:v>
                </c:pt>
                <c:pt idx="103">
                  <c:v>68.723355971821988</c:v>
                </c:pt>
                <c:pt idx="104">
                  <c:v>72.120474070479702</c:v>
                </c:pt>
                <c:pt idx="105">
                  <c:v>69.777927909226193</c:v>
                </c:pt>
                <c:pt idx="106">
                  <c:v>59.694750107572816</c:v>
                </c:pt>
                <c:pt idx="107">
                  <c:v>53.077570903470779</c:v>
                </c:pt>
                <c:pt idx="108">
                  <c:v>48.494502795257802</c:v>
                </c:pt>
                <c:pt idx="109">
                  <c:v>47.843033219572575</c:v>
                </c:pt>
                <c:pt idx="110">
                  <c:v>53.900195349704013</c:v>
                </c:pt>
                <c:pt idx="111">
                  <c:v>56.541251807324173</c:v>
                </c:pt>
                <c:pt idx="112">
                  <c:v>59.861245244898733</c:v>
                </c:pt>
                <c:pt idx="113">
                  <c:v>65.216853206159911</c:v>
                </c:pt>
                <c:pt idx="114">
                  <c:v>58.364669802593077</c:v>
                </c:pt>
                <c:pt idx="115">
                  <c:v>63.034623064390303</c:v>
                </c:pt>
                <c:pt idx="116">
                  <c:v>57.037924223751219</c:v>
                </c:pt>
                <c:pt idx="117">
                  <c:v>51.764039600279887</c:v>
                </c:pt>
                <c:pt idx="125">
                  <c:v>32.447064634402473</c:v>
                </c:pt>
                <c:pt idx="126">
                  <c:v>31.815378214257088</c:v>
                </c:pt>
                <c:pt idx="127">
                  <c:v>33.07952497627705</c:v>
                </c:pt>
                <c:pt idx="128">
                  <c:v>30.554321463960669</c:v>
                </c:pt>
                <c:pt idx="129">
                  <c:v>33.079524976277042</c:v>
                </c:pt>
                <c:pt idx="130">
                  <c:v>40.088077101538978</c:v>
                </c:pt>
                <c:pt idx="131">
                  <c:v>43.951153501397968</c:v>
                </c:pt>
                <c:pt idx="132">
                  <c:v>51.108501984365901</c:v>
                </c:pt>
                <c:pt idx="133">
                  <c:v>51.764039600279887</c:v>
                </c:pt>
                <c:pt idx="134">
                  <c:v>47.192372706913361</c:v>
                </c:pt>
                <c:pt idx="135">
                  <c:v>40.729936515952708</c:v>
                </c:pt>
                <c:pt idx="136">
                  <c:v>38.167240407180998</c:v>
                </c:pt>
                <c:pt idx="137">
                  <c:v>37.52853716351656</c:v>
                </c:pt>
                <c:pt idx="138">
                  <c:v>40.088077101538978</c:v>
                </c:pt>
                <c:pt idx="139">
                  <c:v>41.372588628442266</c:v>
                </c:pt>
                <c:pt idx="140">
                  <c:v>42.016034908390438</c:v>
                </c:pt>
                <c:pt idx="141">
                  <c:v>37.52853716351656</c:v>
                </c:pt>
                <c:pt idx="142">
                  <c:v>34.981563781226455</c:v>
                </c:pt>
                <c:pt idx="143">
                  <c:v>36.253485444194979</c:v>
                </c:pt>
                <c:pt idx="144">
                  <c:v>32.447064634402466</c:v>
                </c:pt>
                <c:pt idx="145">
                  <c:v>36.890619325126252</c:v>
                </c:pt>
                <c:pt idx="146">
                  <c:v>35.617134076465838</c:v>
                </c:pt>
                <c:pt idx="147">
                  <c:v>35.617134076465838</c:v>
                </c:pt>
                <c:pt idx="148">
                  <c:v>35.617134076465859</c:v>
                </c:pt>
                <c:pt idx="149">
                  <c:v>33.07952497627705</c:v>
                </c:pt>
                <c:pt idx="150">
                  <c:v>25.540769090649864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7C-403F-A201-EDC95847F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399280"/>
        <c:axId val="567400264"/>
      </c:scatterChart>
      <c:valAx>
        <c:axId val="56739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00264"/>
        <c:crosses val="autoZero"/>
        <c:crossBetween val="midCat"/>
      </c:valAx>
      <c:valAx>
        <c:axId val="56740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9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ClassH_carbonic!$C$1</c:f>
              <c:strCache>
                <c:ptCount val="1"/>
                <c:pt idx="0">
                  <c:v>permeability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ClassH_carbonic!$A$2:$A$320</c:f>
              <c:numCache>
                <c:formatCode>General</c:formatCode>
                <c:ptCount val="3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4">
                  <c:v>3.65</c:v>
                </c:pt>
                <c:pt idx="75">
                  <c:v>3.7</c:v>
                </c:pt>
                <c:pt idx="76">
                  <c:v>3.75</c:v>
                </c:pt>
                <c:pt idx="77">
                  <c:v>3.8</c:v>
                </c:pt>
                <c:pt idx="78">
                  <c:v>3.85</c:v>
                </c:pt>
                <c:pt idx="79">
                  <c:v>3.9</c:v>
                </c:pt>
                <c:pt idx="80">
                  <c:v>3.95</c:v>
                </c:pt>
                <c:pt idx="81">
                  <c:v>4</c:v>
                </c:pt>
                <c:pt idx="82">
                  <c:v>4.05</c:v>
                </c:pt>
                <c:pt idx="83">
                  <c:v>4.0999999999999996</c:v>
                </c:pt>
                <c:pt idx="84">
                  <c:v>4.1500000000000004</c:v>
                </c:pt>
                <c:pt idx="85">
                  <c:v>4.2</c:v>
                </c:pt>
                <c:pt idx="86">
                  <c:v>4.25</c:v>
                </c:pt>
                <c:pt idx="87">
                  <c:v>4.3</c:v>
                </c:pt>
                <c:pt idx="88">
                  <c:v>4.3499999999999996</c:v>
                </c:pt>
                <c:pt idx="89">
                  <c:v>4.4000000000000004</c:v>
                </c:pt>
                <c:pt idx="90">
                  <c:v>4.45</c:v>
                </c:pt>
                <c:pt idx="91">
                  <c:v>4.5</c:v>
                </c:pt>
                <c:pt idx="92">
                  <c:v>4.55</c:v>
                </c:pt>
                <c:pt idx="93">
                  <c:v>4.5999999999999996</c:v>
                </c:pt>
                <c:pt idx="94">
                  <c:v>4.6500000000000004</c:v>
                </c:pt>
                <c:pt idx="95">
                  <c:v>4.7</c:v>
                </c:pt>
                <c:pt idx="96">
                  <c:v>4.75</c:v>
                </c:pt>
                <c:pt idx="97">
                  <c:v>4.8</c:v>
                </c:pt>
                <c:pt idx="98">
                  <c:v>4.8499999999999996</c:v>
                </c:pt>
                <c:pt idx="99">
                  <c:v>4.9000000000000004</c:v>
                </c:pt>
                <c:pt idx="100">
                  <c:v>4.95</c:v>
                </c:pt>
                <c:pt idx="101">
                  <c:v>5</c:v>
                </c:pt>
                <c:pt idx="102">
                  <c:v>5.05</c:v>
                </c:pt>
                <c:pt idx="103">
                  <c:v>5.0999999999999996</c:v>
                </c:pt>
                <c:pt idx="104">
                  <c:v>5.15</c:v>
                </c:pt>
                <c:pt idx="105">
                  <c:v>5.2</c:v>
                </c:pt>
                <c:pt idx="106">
                  <c:v>5.25</c:v>
                </c:pt>
                <c:pt idx="107">
                  <c:v>5.3</c:v>
                </c:pt>
                <c:pt idx="108">
                  <c:v>5.35</c:v>
                </c:pt>
                <c:pt idx="109">
                  <c:v>5.4</c:v>
                </c:pt>
                <c:pt idx="110">
                  <c:v>5.45</c:v>
                </c:pt>
                <c:pt idx="111">
                  <c:v>5.5</c:v>
                </c:pt>
                <c:pt idx="112">
                  <c:v>5.55</c:v>
                </c:pt>
                <c:pt idx="113">
                  <c:v>5.6</c:v>
                </c:pt>
                <c:pt idx="114">
                  <c:v>5.65</c:v>
                </c:pt>
                <c:pt idx="115">
                  <c:v>5.7</c:v>
                </c:pt>
                <c:pt idx="116">
                  <c:v>5.75</c:v>
                </c:pt>
                <c:pt idx="117">
                  <c:v>5.8</c:v>
                </c:pt>
                <c:pt idx="118">
                  <c:v>5.85</c:v>
                </c:pt>
                <c:pt idx="119">
                  <c:v>5.9</c:v>
                </c:pt>
                <c:pt idx="120">
                  <c:v>5.95</c:v>
                </c:pt>
                <c:pt idx="121">
                  <c:v>6</c:v>
                </c:pt>
                <c:pt idx="122">
                  <c:v>6.05</c:v>
                </c:pt>
                <c:pt idx="123">
                  <c:v>6.1</c:v>
                </c:pt>
                <c:pt idx="124">
                  <c:v>6.15</c:v>
                </c:pt>
                <c:pt idx="125">
                  <c:v>6.2</c:v>
                </c:pt>
                <c:pt idx="126">
                  <c:v>6.25</c:v>
                </c:pt>
                <c:pt idx="127">
                  <c:v>6.3</c:v>
                </c:pt>
                <c:pt idx="128">
                  <c:v>6.35</c:v>
                </c:pt>
                <c:pt idx="129">
                  <c:v>6.4</c:v>
                </c:pt>
                <c:pt idx="130">
                  <c:v>6.45</c:v>
                </c:pt>
                <c:pt idx="131">
                  <c:v>6.5</c:v>
                </c:pt>
                <c:pt idx="132">
                  <c:v>6.55</c:v>
                </c:pt>
                <c:pt idx="133">
                  <c:v>6.6</c:v>
                </c:pt>
                <c:pt idx="134">
                  <c:v>6.65</c:v>
                </c:pt>
                <c:pt idx="135">
                  <c:v>6.7</c:v>
                </c:pt>
                <c:pt idx="136">
                  <c:v>6.75</c:v>
                </c:pt>
                <c:pt idx="137">
                  <c:v>6.8</c:v>
                </c:pt>
              </c:numCache>
            </c:numRef>
          </c:xVal>
          <c:yVal>
            <c:numRef>
              <c:f>ClassH_carbonic!$C$2:$C$320</c:f>
              <c:numCache>
                <c:formatCode>General</c:formatCode>
                <c:ptCount val="319"/>
                <c:pt idx="0">
                  <c:v>299.87272932263227</c:v>
                </c:pt>
                <c:pt idx="1">
                  <c:v>313.42629900953</c:v>
                </c:pt>
                <c:pt idx="2">
                  <c:v>315.12049522039268</c:v>
                </c:pt>
                <c:pt idx="3">
                  <c:v>313.42629900953006</c:v>
                </c:pt>
                <c:pt idx="4">
                  <c:v>296.48433690090718</c:v>
                </c:pt>
                <c:pt idx="5">
                  <c:v>265.98880510538532</c:v>
                </c:pt>
                <c:pt idx="6">
                  <c:v>269.37719752710996</c:v>
                </c:pt>
                <c:pt idx="7">
                  <c:v>294.79014069004455</c:v>
                </c:pt>
                <c:pt idx="8">
                  <c:v>311.73210279866805</c:v>
                </c:pt>
                <c:pt idx="9">
                  <c:v>326.97986869642898</c:v>
                </c:pt>
                <c:pt idx="10">
                  <c:v>352.39281185936426</c:v>
                </c:pt>
                <c:pt idx="11">
                  <c:v>364.2521853354005</c:v>
                </c:pt>
                <c:pt idx="12">
                  <c:v>367.64057775712456</c:v>
                </c:pt>
                <c:pt idx="13">
                  <c:v>382.88834365488606</c:v>
                </c:pt>
                <c:pt idx="14">
                  <c:v>405.75999250152756</c:v>
                </c:pt>
                <c:pt idx="15">
                  <c:v>397.28901144721578</c:v>
                </c:pt>
                <c:pt idx="16">
                  <c:v>388.81803039290463</c:v>
                </c:pt>
                <c:pt idx="17">
                  <c:v>385.42963797117886</c:v>
                </c:pt>
                <c:pt idx="18">
                  <c:v>392.2064228146279</c:v>
                </c:pt>
                <c:pt idx="19">
                  <c:v>419.31356218842637</c:v>
                </c:pt>
                <c:pt idx="20">
                  <c:v>424.39615082101307</c:v>
                </c:pt>
                <c:pt idx="21">
                  <c:v>415.07807166126918</c:v>
                </c:pt>
                <c:pt idx="22">
                  <c:v>408.30128681781997</c:v>
                </c:pt>
                <c:pt idx="23">
                  <c:v>423.54905271558152</c:v>
                </c:pt>
                <c:pt idx="24">
                  <c:v>432.02003376989279</c:v>
                </c:pt>
                <c:pt idx="25">
                  <c:v>443.87940724593028</c:v>
                </c:pt>
                <c:pt idx="26">
                  <c:v>433.71422998075474</c:v>
                </c:pt>
                <c:pt idx="27">
                  <c:v>430.32583755903079</c:v>
                </c:pt>
                <c:pt idx="28">
                  <c:v>423.54905271558152</c:v>
                </c:pt>
                <c:pt idx="29">
                  <c:v>447.26779966765423</c:v>
                </c:pt>
                <c:pt idx="30">
                  <c:v>447.26779966765298</c:v>
                </c:pt>
                <c:pt idx="31">
                  <c:v>450.65619208937943</c:v>
                </c:pt>
                <c:pt idx="32">
                  <c:v>450.65619208937829</c:v>
                </c:pt>
                <c:pt idx="33">
                  <c:v>462.51556556541584</c:v>
                </c:pt>
                <c:pt idx="34">
                  <c:v>467.59815419800179</c:v>
                </c:pt>
                <c:pt idx="35">
                  <c:v>479.45752767403815</c:v>
                </c:pt>
                <c:pt idx="36">
                  <c:v>477.7633314631762</c:v>
                </c:pt>
                <c:pt idx="37">
                  <c:v>479.4575276740394</c:v>
                </c:pt>
                <c:pt idx="38">
                  <c:v>476.06913525231414</c:v>
                </c:pt>
                <c:pt idx="39">
                  <c:v>487.92850872835038</c:v>
                </c:pt>
                <c:pt idx="40">
                  <c:v>489.62270493921261</c:v>
                </c:pt>
                <c:pt idx="41">
                  <c:v>496.3994897826617</c:v>
                </c:pt>
                <c:pt idx="42">
                  <c:v>494.7052935717997</c:v>
                </c:pt>
                <c:pt idx="43">
                  <c:v>489.62270493921261</c:v>
                </c:pt>
                <c:pt idx="44">
                  <c:v>486.23431251748718</c:v>
                </c:pt>
                <c:pt idx="45">
                  <c:v>487.92850872834919</c:v>
                </c:pt>
                <c:pt idx="46">
                  <c:v>464.20976177627796</c:v>
                </c:pt>
                <c:pt idx="47">
                  <c:v>448.96199587851635</c:v>
                </c:pt>
                <c:pt idx="48">
                  <c:v>416.77226787213255</c:v>
                </c:pt>
                <c:pt idx="49">
                  <c:v>398.13610955264693</c:v>
                </c:pt>
                <c:pt idx="50">
                  <c:v>379.4999512331616</c:v>
                </c:pt>
                <c:pt idx="51">
                  <c:v>369.33477396798708</c:v>
                </c:pt>
                <c:pt idx="52">
                  <c:v>352.39281185936477</c:v>
                </c:pt>
                <c:pt idx="53">
                  <c:v>349.00441943763849</c:v>
                </c:pt>
                <c:pt idx="54">
                  <c:v>347.31022322677649</c:v>
                </c:pt>
                <c:pt idx="55">
                  <c:v>367.64057775712524</c:v>
                </c:pt>
                <c:pt idx="56">
                  <c:v>372.72316638971239</c:v>
                </c:pt>
                <c:pt idx="57">
                  <c:v>384.58253986574738</c:v>
                </c:pt>
                <c:pt idx="58">
                  <c:v>386.27673607661075</c:v>
                </c:pt>
                <c:pt idx="59">
                  <c:v>391.35932470919658</c:v>
                </c:pt>
                <c:pt idx="60">
                  <c:v>401.52450197437219</c:v>
                </c:pt>
                <c:pt idx="61">
                  <c:v>411.68967923954511</c:v>
                </c:pt>
                <c:pt idx="62">
                  <c:v>413.38387545040723</c:v>
                </c:pt>
                <c:pt idx="63">
                  <c:v>415.07807166126918</c:v>
                </c:pt>
                <c:pt idx="64">
                  <c:v>420.16066029385757</c:v>
                </c:pt>
                <c:pt idx="74">
                  <c:v>452.35038830024155</c:v>
                </c:pt>
                <c:pt idx="75">
                  <c:v>455.73878072196555</c:v>
                </c:pt>
                <c:pt idx="76">
                  <c:v>445.57360345679103</c:v>
                </c:pt>
                <c:pt idx="77">
                  <c:v>440.49101482420514</c:v>
                </c:pt>
                <c:pt idx="78">
                  <c:v>435.40842619161788</c:v>
                </c:pt>
                <c:pt idx="79">
                  <c:v>442.18521103506703</c:v>
                </c:pt>
                <c:pt idx="80">
                  <c:v>448.96199587851635</c:v>
                </c:pt>
                <c:pt idx="81">
                  <c:v>452.35038830024132</c:v>
                </c:pt>
                <c:pt idx="82">
                  <c:v>448.96199587851635</c:v>
                </c:pt>
                <c:pt idx="83">
                  <c:v>454.04458451110349</c:v>
                </c:pt>
                <c:pt idx="84">
                  <c:v>452.35038830024138</c:v>
                </c:pt>
                <c:pt idx="85">
                  <c:v>448.96199587851635</c:v>
                </c:pt>
                <c:pt idx="86">
                  <c:v>442.18521103506703</c:v>
                </c:pt>
                <c:pt idx="87">
                  <c:v>425.24324892644478</c:v>
                </c:pt>
                <c:pt idx="88">
                  <c:v>412.25441130983256</c:v>
                </c:pt>
                <c:pt idx="89">
                  <c:v>402.08923404465941</c:v>
                </c:pt>
                <c:pt idx="90">
                  <c:v>395.31244920121037</c:v>
                </c:pt>
                <c:pt idx="91">
                  <c:v>385.14727193603488</c:v>
                </c:pt>
                <c:pt idx="92">
                  <c:v>381.75887951431082</c:v>
                </c:pt>
                <c:pt idx="93">
                  <c:v>381.75887951431082</c:v>
                </c:pt>
                <c:pt idx="94">
                  <c:v>393.61825299034712</c:v>
                </c:pt>
                <c:pt idx="95">
                  <c:v>406.60709060695916</c:v>
                </c:pt>
                <c:pt idx="96">
                  <c:v>413.38387545040723</c:v>
                </c:pt>
                <c:pt idx="97">
                  <c:v>421.85485650471958</c:v>
                </c:pt>
                <c:pt idx="98">
                  <c:v>433.71422998075593</c:v>
                </c:pt>
                <c:pt idx="99">
                  <c:v>438.79681861334302</c:v>
                </c:pt>
                <c:pt idx="100">
                  <c:v>433.71422998075474</c:v>
                </c:pt>
                <c:pt idx="101">
                  <c:v>428.63164134816878</c:v>
                </c:pt>
                <c:pt idx="102">
                  <c:v>421.85485650471838</c:v>
                </c:pt>
                <c:pt idx="103">
                  <c:v>418.46646408299432</c:v>
                </c:pt>
                <c:pt idx="104">
                  <c:v>413.38387545040723</c:v>
                </c:pt>
                <c:pt idx="105">
                  <c:v>401.52450197437224</c:v>
                </c:pt>
                <c:pt idx="106">
                  <c:v>399.83030576350887</c:v>
                </c:pt>
                <c:pt idx="107">
                  <c:v>399.83030576351126</c:v>
                </c:pt>
                <c:pt idx="108">
                  <c:v>400.5079842478537</c:v>
                </c:pt>
                <c:pt idx="109">
                  <c:v>392.0370031935426</c:v>
                </c:pt>
                <c:pt idx="110">
                  <c:v>400.50798424785614</c:v>
                </c:pt>
                <c:pt idx="111">
                  <c:v>408.97896530216497</c:v>
                </c:pt>
                <c:pt idx="112">
                  <c:v>424.22673119992635</c:v>
                </c:pt>
                <c:pt idx="113">
                  <c:v>431.00351604337675</c:v>
                </c:pt>
                <c:pt idx="114">
                  <c:v>441.16869330854848</c:v>
                </c:pt>
                <c:pt idx="115">
                  <c:v>450.65619208938068</c:v>
                </c:pt>
                <c:pt idx="116">
                  <c:v>470.98654661972688</c:v>
                </c:pt>
                <c:pt idx="117">
                  <c:v>472.68074283058769</c:v>
                </c:pt>
                <c:pt idx="118">
                  <c:v>467.59815419800282</c:v>
                </c:pt>
                <c:pt idx="119">
                  <c:v>464.20976177627654</c:v>
                </c:pt>
                <c:pt idx="120">
                  <c:v>464.20976177627654</c:v>
                </c:pt>
                <c:pt idx="121">
                  <c:v>455.73878072196544</c:v>
                </c:pt>
                <c:pt idx="122">
                  <c:v>448.96199587851504</c:v>
                </c:pt>
                <c:pt idx="123">
                  <c:v>448.96199587851748</c:v>
                </c:pt>
                <c:pt idx="124">
                  <c:v>450.65619208937829</c:v>
                </c:pt>
                <c:pt idx="125">
                  <c:v>457.43297693282858</c:v>
                </c:pt>
                <c:pt idx="126">
                  <c:v>437.10262240248221</c:v>
                </c:pt>
                <c:pt idx="127">
                  <c:v>438.79681861334302</c:v>
                </c:pt>
                <c:pt idx="128">
                  <c:v>448.96199587851748</c:v>
                </c:pt>
                <c:pt idx="129">
                  <c:v>455.73878072196544</c:v>
                </c:pt>
                <c:pt idx="130">
                  <c:v>455.73878072196544</c:v>
                </c:pt>
                <c:pt idx="131">
                  <c:v>455.73878072196544</c:v>
                </c:pt>
                <c:pt idx="132">
                  <c:v>454.0445845111023</c:v>
                </c:pt>
                <c:pt idx="133">
                  <c:v>477.76333146317489</c:v>
                </c:pt>
                <c:pt idx="134">
                  <c:v>476.06913525231408</c:v>
                </c:pt>
                <c:pt idx="135">
                  <c:v>476.06913525231408</c:v>
                </c:pt>
                <c:pt idx="136">
                  <c:v>476.06913525231408</c:v>
                </c:pt>
                <c:pt idx="137">
                  <c:v>481.15172388490134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D0-4BCA-A924-5A046FA81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350568"/>
        <c:axId val="559350896"/>
      </c:scatterChart>
      <c:valAx>
        <c:axId val="55935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50896"/>
        <c:crosses val="autoZero"/>
        <c:crossBetween val="midCat"/>
      </c:valAx>
      <c:valAx>
        <c:axId val="5593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50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permeability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GAC_carbonic!$C$1</c:f>
              <c:strCache>
                <c:ptCount val="1"/>
                <c:pt idx="0">
                  <c:v>permeability(milidarcy)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GAC_carbonic!$A$2:$A$173</c:f>
              <c:numCache>
                <c:formatCode>General</c:formatCode>
                <c:ptCount val="172"/>
                <c:pt idx="0">
                  <c:v>0</c:v>
                </c:pt>
                <c:pt idx="1">
                  <c:v>8.3333333333333259E-2</c:v>
                </c:pt>
                <c:pt idx="2">
                  <c:v>0.16666666666666652</c:v>
                </c:pt>
                <c:pt idx="3">
                  <c:v>0.25</c:v>
                </c:pt>
                <c:pt idx="4">
                  <c:v>0.33333333333333348</c:v>
                </c:pt>
                <c:pt idx="5">
                  <c:v>0.41666666666666652</c:v>
                </c:pt>
                <c:pt idx="6">
                  <c:v>0.5</c:v>
                </c:pt>
                <c:pt idx="7">
                  <c:v>0.58333333333333348</c:v>
                </c:pt>
                <c:pt idx="8">
                  <c:v>0.66666666666666652</c:v>
                </c:pt>
                <c:pt idx="9">
                  <c:v>0.75</c:v>
                </c:pt>
                <c:pt idx="10">
                  <c:v>0.83333333333333348</c:v>
                </c:pt>
                <c:pt idx="11">
                  <c:v>0.91666666666666652</c:v>
                </c:pt>
                <c:pt idx="12">
                  <c:v>1</c:v>
                </c:pt>
                <c:pt idx="13">
                  <c:v>1.0833333333333335</c:v>
                </c:pt>
                <c:pt idx="14">
                  <c:v>1.1666666666666665</c:v>
                </c:pt>
                <c:pt idx="15">
                  <c:v>1.25</c:v>
                </c:pt>
                <c:pt idx="16">
                  <c:v>1.3333333333333335</c:v>
                </c:pt>
                <c:pt idx="17">
                  <c:v>1.4166666666666665</c:v>
                </c:pt>
                <c:pt idx="18">
                  <c:v>1.5</c:v>
                </c:pt>
                <c:pt idx="19">
                  <c:v>1.5833333333333335</c:v>
                </c:pt>
                <c:pt idx="20">
                  <c:v>1.6666666666666665</c:v>
                </c:pt>
                <c:pt idx="21">
                  <c:v>1.75</c:v>
                </c:pt>
                <c:pt idx="22">
                  <c:v>1.8333333333333335</c:v>
                </c:pt>
                <c:pt idx="23">
                  <c:v>1.9166666666666665</c:v>
                </c:pt>
                <c:pt idx="24">
                  <c:v>2</c:v>
                </c:pt>
                <c:pt idx="25">
                  <c:v>2.0833333333333335</c:v>
                </c:pt>
                <c:pt idx="26">
                  <c:v>2.1666666666666665</c:v>
                </c:pt>
                <c:pt idx="27">
                  <c:v>2.2500000000000004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2.5000000000000004</c:v>
                </c:pt>
                <c:pt idx="31">
                  <c:v>2.5833333333333335</c:v>
                </c:pt>
                <c:pt idx="34">
                  <c:v>2.9166666666666665</c:v>
                </c:pt>
                <c:pt idx="35">
                  <c:v>2.9666666666666663</c:v>
                </c:pt>
                <c:pt idx="36">
                  <c:v>3.0166666666666671</c:v>
                </c:pt>
                <c:pt idx="37">
                  <c:v>3.0666666666666669</c:v>
                </c:pt>
                <c:pt idx="38">
                  <c:v>3.1166666666666667</c:v>
                </c:pt>
                <c:pt idx="39">
                  <c:v>3.1666666666666665</c:v>
                </c:pt>
                <c:pt idx="40">
                  <c:v>3.2166666666666663</c:v>
                </c:pt>
                <c:pt idx="41">
                  <c:v>3.2666666666666671</c:v>
                </c:pt>
                <c:pt idx="42">
                  <c:v>3.3166666666666669</c:v>
                </c:pt>
                <c:pt idx="43">
                  <c:v>3.3666666666666667</c:v>
                </c:pt>
                <c:pt idx="44">
                  <c:v>3.4166666666666665</c:v>
                </c:pt>
                <c:pt idx="45">
                  <c:v>3.4666666666666663</c:v>
                </c:pt>
                <c:pt idx="46">
                  <c:v>3.5166666666666671</c:v>
                </c:pt>
                <c:pt idx="47">
                  <c:v>3.5666666666666669</c:v>
                </c:pt>
                <c:pt idx="48">
                  <c:v>3.6166666666666667</c:v>
                </c:pt>
                <c:pt idx="49">
                  <c:v>3.6666666666666665</c:v>
                </c:pt>
                <c:pt idx="50">
                  <c:v>3.7166666666666663</c:v>
                </c:pt>
                <c:pt idx="51">
                  <c:v>3.7666666666666671</c:v>
                </c:pt>
                <c:pt idx="52">
                  <c:v>3.8166666666666669</c:v>
                </c:pt>
                <c:pt idx="53">
                  <c:v>3.8666666666666667</c:v>
                </c:pt>
                <c:pt idx="54">
                  <c:v>3.9166666666666665</c:v>
                </c:pt>
                <c:pt idx="55">
                  <c:v>3.9666666666666663</c:v>
                </c:pt>
                <c:pt idx="56">
                  <c:v>4.0166666666666675</c:v>
                </c:pt>
                <c:pt idx="57">
                  <c:v>4.0666666666666664</c:v>
                </c:pt>
                <c:pt idx="58">
                  <c:v>4.1166666666666671</c:v>
                </c:pt>
                <c:pt idx="59">
                  <c:v>4.1666666666666661</c:v>
                </c:pt>
                <c:pt idx="60">
                  <c:v>4.2166666666666668</c:v>
                </c:pt>
                <c:pt idx="61">
                  <c:v>4.2666666666666675</c:v>
                </c:pt>
                <c:pt idx="62">
                  <c:v>4.3166666666666664</c:v>
                </c:pt>
                <c:pt idx="63">
                  <c:v>4.3666666666666671</c:v>
                </c:pt>
                <c:pt idx="64">
                  <c:v>4.4166666666666661</c:v>
                </c:pt>
                <c:pt idx="65">
                  <c:v>4.4666666666666668</c:v>
                </c:pt>
                <c:pt idx="66">
                  <c:v>4.5166666666666675</c:v>
                </c:pt>
                <c:pt idx="67">
                  <c:v>4.5666666666666664</c:v>
                </c:pt>
                <c:pt idx="68">
                  <c:v>4.6166666666666671</c:v>
                </c:pt>
                <c:pt idx="71">
                  <c:v>4.9000000000000004</c:v>
                </c:pt>
                <c:pt idx="72">
                  <c:v>4.9666666666666668</c:v>
                </c:pt>
                <c:pt idx="73">
                  <c:v>5.0500000000000007</c:v>
                </c:pt>
                <c:pt idx="74">
                  <c:v>5.1166666666666671</c:v>
                </c:pt>
                <c:pt idx="75">
                  <c:v>5.2666666666666675</c:v>
                </c:pt>
                <c:pt idx="76">
                  <c:v>5.35</c:v>
                </c:pt>
                <c:pt idx="77">
                  <c:v>5.4499999999999993</c:v>
                </c:pt>
                <c:pt idx="78">
                  <c:v>5.5666666666666664</c:v>
                </c:pt>
                <c:pt idx="79">
                  <c:v>5.6999999999999993</c:v>
                </c:pt>
                <c:pt idx="81">
                  <c:v>5.7833333333333332</c:v>
                </c:pt>
                <c:pt idx="82">
                  <c:v>5.8666666666666671</c:v>
                </c:pt>
                <c:pt idx="83">
                  <c:v>5.9499999999999993</c:v>
                </c:pt>
                <c:pt idx="84">
                  <c:v>6.0333333333333332</c:v>
                </c:pt>
                <c:pt idx="85">
                  <c:v>6.1166666666666671</c:v>
                </c:pt>
                <c:pt idx="86">
                  <c:v>6.2000000000000011</c:v>
                </c:pt>
                <c:pt idx="87">
                  <c:v>6.2833333333333332</c:v>
                </c:pt>
                <c:pt idx="88">
                  <c:v>6.3666666666666671</c:v>
                </c:pt>
                <c:pt idx="89">
                  <c:v>6.4500000000000011</c:v>
                </c:pt>
                <c:pt idx="90">
                  <c:v>6.5333333333333332</c:v>
                </c:pt>
                <c:pt idx="91">
                  <c:v>6.6166666666666671</c:v>
                </c:pt>
                <c:pt idx="92">
                  <c:v>6.7000000000000011</c:v>
                </c:pt>
                <c:pt idx="93">
                  <c:v>6.7833333333333332</c:v>
                </c:pt>
                <c:pt idx="94">
                  <c:v>6.8666666666666671</c:v>
                </c:pt>
                <c:pt idx="95">
                  <c:v>6.9500000000000011</c:v>
                </c:pt>
                <c:pt idx="96">
                  <c:v>7.0333333333333332</c:v>
                </c:pt>
                <c:pt idx="97">
                  <c:v>7.1166666666666671</c:v>
                </c:pt>
                <c:pt idx="98">
                  <c:v>7.2000000000000011</c:v>
                </c:pt>
                <c:pt idx="99">
                  <c:v>7.2833333333333332</c:v>
                </c:pt>
                <c:pt idx="100">
                  <c:v>7.3666666666666671</c:v>
                </c:pt>
                <c:pt idx="101">
                  <c:v>7.4500000000000011</c:v>
                </c:pt>
                <c:pt idx="102">
                  <c:v>7.5333333333333332</c:v>
                </c:pt>
                <c:pt idx="103">
                  <c:v>7.6166666666666671</c:v>
                </c:pt>
                <c:pt idx="104">
                  <c:v>7.7000000000000011</c:v>
                </c:pt>
                <c:pt idx="105">
                  <c:v>7.7833333333333332</c:v>
                </c:pt>
                <c:pt idx="106">
                  <c:v>7.8666666666666671</c:v>
                </c:pt>
                <c:pt idx="107">
                  <c:v>7.9500000000000011</c:v>
                </c:pt>
                <c:pt idx="108">
                  <c:v>8.0333333333333332</c:v>
                </c:pt>
                <c:pt idx="109">
                  <c:v>8.1166666666666671</c:v>
                </c:pt>
                <c:pt idx="110">
                  <c:v>8.2000000000000011</c:v>
                </c:pt>
                <c:pt idx="111">
                  <c:v>8.2833333333333332</c:v>
                </c:pt>
                <c:pt idx="112">
                  <c:v>8.3666666666666671</c:v>
                </c:pt>
                <c:pt idx="113">
                  <c:v>8.4500000000000011</c:v>
                </c:pt>
                <c:pt idx="114">
                  <c:v>8.5333333333333332</c:v>
                </c:pt>
                <c:pt idx="116">
                  <c:v>9.7833333333333332</c:v>
                </c:pt>
                <c:pt idx="117">
                  <c:v>9.8666666666666671</c:v>
                </c:pt>
                <c:pt idx="118">
                  <c:v>9.9500000000000011</c:v>
                </c:pt>
                <c:pt idx="119">
                  <c:v>10.033333333333333</c:v>
                </c:pt>
                <c:pt idx="120">
                  <c:v>10.116666666666667</c:v>
                </c:pt>
                <c:pt idx="121">
                  <c:v>10.200000000000001</c:v>
                </c:pt>
                <c:pt idx="122">
                  <c:v>10.283333333333333</c:v>
                </c:pt>
                <c:pt idx="123">
                  <c:v>10.366666666666667</c:v>
                </c:pt>
                <c:pt idx="124">
                  <c:v>10.450000000000001</c:v>
                </c:pt>
                <c:pt idx="125">
                  <c:v>10.533333333333333</c:v>
                </c:pt>
                <c:pt idx="126">
                  <c:v>10.616666666666667</c:v>
                </c:pt>
                <c:pt idx="127">
                  <c:v>10.700000000000001</c:v>
                </c:pt>
                <c:pt idx="128">
                  <c:v>10.783333333333333</c:v>
                </c:pt>
                <c:pt idx="129">
                  <c:v>10.866666666666667</c:v>
                </c:pt>
                <c:pt idx="130">
                  <c:v>10.950000000000001</c:v>
                </c:pt>
                <c:pt idx="131">
                  <c:v>11.033333333333333</c:v>
                </c:pt>
                <c:pt idx="132">
                  <c:v>11.116666666666667</c:v>
                </c:pt>
                <c:pt idx="133">
                  <c:v>11.200000000000001</c:v>
                </c:pt>
                <c:pt idx="134">
                  <c:v>11.283333333333333</c:v>
                </c:pt>
                <c:pt idx="135">
                  <c:v>11.366666666666667</c:v>
                </c:pt>
                <c:pt idx="136">
                  <c:v>11.450000000000001</c:v>
                </c:pt>
                <c:pt idx="137">
                  <c:v>11.533333333333333</c:v>
                </c:pt>
                <c:pt idx="138">
                  <c:v>11.616666666666667</c:v>
                </c:pt>
                <c:pt idx="139">
                  <c:v>11.700000000000001</c:v>
                </c:pt>
                <c:pt idx="140">
                  <c:v>11.783333333333333</c:v>
                </c:pt>
              </c:numCache>
            </c:numRef>
          </c:xVal>
          <c:yVal>
            <c:numRef>
              <c:f>GAC_carbonic!$C$2:$C$173</c:f>
              <c:numCache>
                <c:formatCode>General</c:formatCode>
                <c:ptCount val="172"/>
                <c:pt idx="0">
                  <c:v>83.60858300605625</c:v>
                </c:pt>
                <c:pt idx="1">
                  <c:v>112.07107934854334</c:v>
                </c:pt>
                <c:pt idx="2">
                  <c:v>154.76482386227372</c:v>
                </c:pt>
                <c:pt idx="3">
                  <c:v>168.99607203351692</c:v>
                </c:pt>
                <c:pt idx="4">
                  <c:v>168.99607203351692</c:v>
                </c:pt>
                <c:pt idx="5">
                  <c:v>149.42810579805717</c:v>
                </c:pt>
                <c:pt idx="6">
                  <c:v>112.07107934854271</c:v>
                </c:pt>
                <c:pt idx="7">
                  <c:v>95.863268931292836</c:v>
                </c:pt>
                <c:pt idx="8">
                  <c:v>94.084362909887759</c:v>
                </c:pt>
                <c:pt idx="9">
                  <c:v>99.421080974103646</c:v>
                </c:pt>
                <c:pt idx="10">
                  <c:v>97.642174952698568</c:v>
                </c:pt>
                <c:pt idx="11">
                  <c:v>101.39764322011031</c:v>
                </c:pt>
                <c:pt idx="12">
                  <c:v>103.17654924151537</c:v>
                </c:pt>
                <c:pt idx="13">
                  <c:v>88.945301070272137</c:v>
                </c:pt>
                <c:pt idx="14">
                  <c:v>90.724207091677869</c:v>
                </c:pt>
                <c:pt idx="15">
                  <c:v>96.060925155893727</c:v>
                </c:pt>
                <c:pt idx="16">
                  <c:v>106.73436128432681</c:v>
                </c:pt>
                <c:pt idx="17">
                  <c:v>115.62889139135436</c:v>
                </c:pt>
                <c:pt idx="18">
                  <c:v>126.30232751978615</c:v>
                </c:pt>
                <c:pt idx="19">
                  <c:v>124.52342149838172</c:v>
                </c:pt>
                <c:pt idx="20">
                  <c:v>110.2921733271366</c:v>
                </c:pt>
                <c:pt idx="21">
                  <c:v>108.51326730573189</c:v>
                </c:pt>
                <c:pt idx="22">
                  <c:v>97.839831177298862</c:v>
                </c:pt>
                <c:pt idx="23">
                  <c:v>97.839831177298862</c:v>
                </c:pt>
                <c:pt idx="24">
                  <c:v>88.945301070272137</c:v>
                </c:pt>
                <c:pt idx="25">
                  <c:v>90.724207091677229</c:v>
                </c:pt>
                <c:pt idx="26">
                  <c:v>101.3976432201103</c:v>
                </c:pt>
                <c:pt idx="27">
                  <c:v>119.18670343416494</c:v>
                </c:pt>
                <c:pt idx="28">
                  <c:v>142.31248171243618</c:v>
                </c:pt>
                <c:pt idx="29">
                  <c:v>113.84998536994843</c:v>
                </c:pt>
                <c:pt idx="30">
                  <c:v>80.050770963245441</c:v>
                </c:pt>
                <c:pt idx="31">
                  <c:v>74.714052899029738</c:v>
                </c:pt>
                <c:pt idx="32">
                  <c:v>74.121084225226753</c:v>
                </c:pt>
                <c:pt idx="33">
                  <c:v>115.62889139135392</c:v>
                </c:pt>
                <c:pt idx="34">
                  <c:v>127.48826486738997</c:v>
                </c:pt>
                <c:pt idx="35">
                  <c:v>127.48826486738997</c:v>
                </c:pt>
                <c:pt idx="36">
                  <c:v>112.66404802234547</c:v>
                </c:pt>
                <c:pt idx="37">
                  <c:v>85.980457701262807</c:v>
                </c:pt>
                <c:pt idx="38">
                  <c:v>97.839831177300937</c:v>
                </c:pt>
                <c:pt idx="39">
                  <c:v>91.910144439279776</c:v>
                </c:pt>
                <c:pt idx="40">
                  <c:v>77.085927594235272</c:v>
                </c:pt>
                <c:pt idx="41">
                  <c:v>83.01561433225433</c:v>
                </c:pt>
                <c:pt idx="42">
                  <c:v>74.121084225226753</c:v>
                </c:pt>
                <c:pt idx="43">
                  <c:v>80.050770963245839</c:v>
                </c:pt>
                <c:pt idx="44">
                  <c:v>83.01561433225433</c:v>
                </c:pt>
                <c:pt idx="45">
                  <c:v>80.050770963245839</c:v>
                </c:pt>
                <c:pt idx="46">
                  <c:v>94.87498780828966</c:v>
                </c:pt>
                <c:pt idx="47">
                  <c:v>94.874987808289987</c:v>
                </c:pt>
                <c:pt idx="48">
                  <c:v>100.80467454630936</c:v>
                </c:pt>
                <c:pt idx="49">
                  <c:v>106.73436128432631</c:v>
                </c:pt>
                <c:pt idx="50">
                  <c:v>106.73436128432698</c:v>
                </c:pt>
                <c:pt idx="51">
                  <c:v>103.76951791531822</c:v>
                </c:pt>
                <c:pt idx="52">
                  <c:v>115.62889139135181</c:v>
                </c:pt>
                <c:pt idx="53">
                  <c:v>118.59373476036168</c:v>
                </c:pt>
                <c:pt idx="54">
                  <c:v>115.62889139135247</c:v>
                </c:pt>
                <c:pt idx="55">
                  <c:v>109.69920465333442</c:v>
                </c:pt>
                <c:pt idx="56">
                  <c:v>100.21170587250707</c:v>
                </c:pt>
                <c:pt idx="57">
                  <c:v>97.246862503497226</c:v>
                </c:pt>
                <c:pt idx="58">
                  <c:v>91.317175765478908</c:v>
                </c:pt>
                <c:pt idx="59">
                  <c:v>88.352332396469436</c:v>
                </c:pt>
                <c:pt idx="60">
                  <c:v>88.945301070271313</c:v>
                </c:pt>
                <c:pt idx="61">
                  <c:v>97.839831177300965</c:v>
                </c:pt>
                <c:pt idx="62">
                  <c:v>97.83983117729953</c:v>
                </c:pt>
                <c:pt idx="63">
                  <c:v>94.874987808291692</c:v>
                </c:pt>
                <c:pt idx="64">
                  <c:v>103.76951791531926</c:v>
                </c:pt>
                <c:pt idx="65">
                  <c:v>92.503113113082392</c:v>
                </c:pt>
                <c:pt idx="66">
                  <c:v>71.749209530020252</c:v>
                </c:pt>
                <c:pt idx="67">
                  <c:v>50.99530594695598</c:v>
                </c:pt>
                <c:pt idx="68">
                  <c:v>28.33543162667192</c:v>
                </c:pt>
                <c:pt idx="69">
                  <c:v>22.553987057104745</c:v>
                </c:pt>
                <c:pt idx="70">
                  <c:v>33.227423185537809</c:v>
                </c:pt>
                <c:pt idx="71">
                  <c:v>39.898320765808471</c:v>
                </c:pt>
                <c:pt idx="72">
                  <c:v>40.816010380025432</c:v>
                </c:pt>
                <c:pt idx="73">
                  <c:v>37.702924842565899</c:v>
                </c:pt>
                <c:pt idx="74">
                  <c:v>35.924018821159329</c:v>
                </c:pt>
                <c:pt idx="75">
                  <c:v>44.500887138650192</c:v>
                </c:pt>
                <c:pt idx="76">
                  <c:v>59.942779685572688</c:v>
                </c:pt>
                <c:pt idx="77">
                  <c:v>47.49043753573455</c:v>
                </c:pt>
                <c:pt idx="78">
                  <c:v>51.048249578546191</c:v>
                </c:pt>
                <c:pt idx="79">
                  <c:v>60.705167980460267</c:v>
                </c:pt>
                <c:pt idx="80">
                  <c:v>48.030462577946778</c:v>
                </c:pt>
                <c:pt idx="81">
                  <c:v>72.935146877623339</c:v>
                </c:pt>
                <c:pt idx="82">
                  <c:v>87.166395048866576</c:v>
                </c:pt>
                <c:pt idx="83">
                  <c:v>83.608583006055326</c:v>
                </c:pt>
                <c:pt idx="84">
                  <c:v>97.839831177299644</c:v>
                </c:pt>
                <c:pt idx="85">
                  <c:v>96.060925155893727</c:v>
                </c:pt>
                <c:pt idx="86">
                  <c:v>90.724207091676988</c:v>
                </c:pt>
                <c:pt idx="87">
                  <c:v>94.282019134488664</c:v>
                </c:pt>
                <c:pt idx="88">
                  <c:v>90.724207091676703</c:v>
                </c:pt>
                <c:pt idx="89">
                  <c:v>92.503113113083089</c:v>
                </c:pt>
                <c:pt idx="90">
                  <c:v>88.945301070272492</c:v>
                </c:pt>
                <c:pt idx="91">
                  <c:v>83.60858300605571</c:v>
                </c:pt>
                <c:pt idx="92">
                  <c:v>78.271864941839908</c:v>
                </c:pt>
                <c:pt idx="93">
                  <c:v>67.598428813406059</c:v>
                </c:pt>
                <c:pt idx="94">
                  <c:v>60.482804727785137</c:v>
                </c:pt>
                <c:pt idx="95">
                  <c:v>64.040616770597111</c:v>
                </c:pt>
                <c:pt idx="96">
                  <c:v>58.703898706379022</c:v>
                </c:pt>
                <c:pt idx="97">
                  <c:v>53.367180642163731</c:v>
                </c:pt>
                <c:pt idx="98">
                  <c:v>58.703898706379022</c:v>
                </c:pt>
                <c:pt idx="99">
                  <c:v>45.156845158752532</c:v>
                </c:pt>
                <c:pt idx="100">
                  <c:v>43.377939137348996</c:v>
                </c:pt>
                <c:pt idx="101">
                  <c:v>52.272469244375699</c:v>
                </c:pt>
                <c:pt idx="102">
                  <c:v>57.609187308592247</c:v>
                </c:pt>
                <c:pt idx="103">
                  <c:v>67.598428813407281</c:v>
                </c:pt>
                <c:pt idx="104">
                  <c:v>71.156240856217451</c:v>
                </c:pt>
                <c:pt idx="105">
                  <c:v>69.377334834811094</c:v>
                </c:pt>
                <c:pt idx="106">
                  <c:v>64.040616770595847</c:v>
                </c:pt>
                <c:pt idx="107">
                  <c:v>60.482804727784384</c:v>
                </c:pt>
                <c:pt idx="108">
                  <c:v>62.261710749190748</c:v>
                </c:pt>
                <c:pt idx="109">
                  <c:v>56.924992684974214</c:v>
                </c:pt>
                <c:pt idx="110">
                  <c:v>53.367180642162779</c:v>
                </c:pt>
                <c:pt idx="111">
                  <c:v>42.916107766406938</c:v>
                </c:pt>
                <c:pt idx="112">
                  <c:v>28.684859595162429</c:v>
                </c:pt>
                <c:pt idx="113">
                  <c:v>34.021577659379439</c:v>
                </c:pt>
                <c:pt idx="114">
                  <c:v>37.223608497909098</c:v>
                </c:pt>
                <c:pt idx="115">
                  <c:v>52.299837029319654</c:v>
                </c:pt>
                <c:pt idx="116">
                  <c:v>69.73311603909309</c:v>
                </c:pt>
                <c:pt idx="117">
                  <c:v>73.646709286185072</c:v>
                </c:pt>
                <c:pt idx="118">
                  <c:v>72.223584469060967</c:v>
                </c:pt>
                <c:pt idx="119">
                  <c:v>69.733116039093602</c:v>
                </c:pt>
                <c:pt idx="120">
                  <c:v>68.665772426250356</c:v>
                </c:pt>
                <c:pt idx="121">
                  <c:v>70.800459651936976</c:v>
                </c:pt>
                <c:pt idx="122">
                  <c:v>74.891943501169479</c:v>
                </c:pt>
                <c:pt idx="123">
                  <c:v>79.872880361104563</c:v>
                </c:pt>
                <c:pt idx="124">
                  <c:v>77.738193135417916</c:v>
                </c:pt>
                <c:pt idx="125">
                  <c:v>70.978350254077299</c:v>
                </c:pt>
                <c:pt idx="126">
                  <c:v>72.22358446906108</c:v>
                </c:pt>
                <c:pt idx="127">
                  <c:v>68.132100619828478</c:v>
                </c:pt>
                <c:pt idx="128">
                  <c:v>70.800459651936762</c:v>
                </c:pt>
                <c:pt idx="129">
                  <c:v>72.401475071201773</c:v>
                </c:pt>
                <c:pt idx="130">
                  <c:v>70.088897243374561</c:v>
                </c:pt>
                <c:pt idx="131">
                  <c:v>65.10796038343932</c:v>
                </c:pt>
                <c:pt idx="132">
                  <c:v>62.795382555612278</c:v>
                </c:pt>
                <c:pt idx="133">
                  <c:v>66.886866404844568</c:v>
                </c:pt>
                <c:pt idx="134">
                  <c:v>68.132100619828222</c:v>
                </c:pt>
                <c:pt idx="135">
                  <c:v>69.377334834812089</c:v>
                </c:pt>
                <c:pt idx="136">
                  <c:v>66.175303996282224</c:v>
                </c:pt>
                <c:pt idx="137">
                  <c:v>53.367180642163021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5-4366-BFC8-346328304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282320"/>
        <c:axId val="740283304"/>
      </c:scatterChart>
      <c:valAx>
        <c:axId val="74028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83304"/>
        <c:crosses val="autoZero"/>
        <c:crossBetween val="midCat"/>
      </c:valAx>
      <c:valAx>
        <c:axId val="74028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8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565862088883"/>
          <c:y val="0.13527871516060491"/>
          <c:w val="0.85385210574918102"/>
          <c:h val="0.73330568053993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'OBC Cylinder 30%'!$B$2:$B$154</c:f>
              <c:numCache>
                <c:formatCode>General</c:formatCode>
                <c:ptCount val="15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</c:numCache>
            </c:numRef>
          </c:xVal>
          <c:yVal>
            <c:numRef>
              <c:f>'OBC Cylinder 30%'!$G$2:$G$154</c:f>
              <c:numCache>
                <c:formatCode>General</c:formatCode>
                <c:ptCount val="153"/>
                <c:pt idx="0">
                  <c:v>71.33262713512265</c:v>
                </c:pt>
                <c:pt idx="1">
                  <c:v>69.71143106386991</c:v>
                </c:pt>
                <c:pt idx="2">
                  <c:v>69.711431063870009</c:v>
                </c:pt>
                <c:pt idx="3">
                  <c:v>69.711431063872325</c:v>
                </c:pt>
                <c:pt idx="4">
                  <c:v>66.469038921367328</c:v>
                </c:pt>
                <c:pt idx="5">
                  <c:v>66.469038921365026</c:v>
                </c:pt>
                <c:pt idx="6">
                  <c:v>64.847842850111377</c:v>
                </c:pt>
                <c:pt idx="7">
                  <c:v>66.469038921365012</c:v>
                </c:pt>
                <c:pt idx="8">
                  <c:v>64.847842850113665</c:v>
                </c:pt>
                <c:pt idx="9">
                  <c:v>63.226646778860015</c:v>
                </c:pt>
                <c:pt idx="10">
                  <c:v>64.847842850111363</c:v>
                </c:pt>
                <c:pt idx="11">
                  <c:v>64.847842850113679</c:v>
                </c:pt>
                <c:pt idx="12">
                  <c:v>66.469038921367314</c:v>
                </c:pt>
                <c:pt idx="13">
                  <c:v>66.469038921367314</c:v>
                </c:pt>
                <c:pt idx="14">
                  <c:v>64.847842850111377</c:v>
                </c:pt>
                <c:pt idx="15">
                  <c:v>64.847842850111377</c:v>
                </c:pt>
                <c:pt idx="16">
                  <c:v>64.847842850111377</c:v>
                </c:pt>
                <c:pt idx="17">
                  <c:v>64.847842850113679</c:v>
                </c:pt>
                <c:pt idx="18">
                  <c:v>64.847842850113693</c:v>
                </c:pt>
                <c:pt idx="19">
                  <c:v>63.226646778860037</c:v>
                </c:pt>
                <c:pt idx="20">
                  <c:v>64.847842850111377</c:v>
                </c:pt>
                <c:pt idx="21">
                  <c:v>63.226646778860015</c:v>
                </c:pt>
                <c:pt idx="22">
                  <c:v>61.605450707606366</c:v>
                </c:pt>
                <c:pt idx="23">
                  <c:v>61.605450707608668</c:v>
                </c:pt>
                <c:pt idx="24">
                  <c:v>61.605450707606366</c:v>
                </c:pt>
                <c:pt idx="25">
                  <c:v>63.226646778860015</c:v>
                </c:pt>
                <c:pt idx="26">
                  <c:v>63.226646778860015</c:v>
                </c:pt>
                <c:pt idx="27">
                  <c:v>59.984254636355026</c:v>
                </c:pt>
                <c:pt idx="28">
                  <c:v>59.984254636355026</c:v>
                </c:pt>
                <c:pt idx="29">
                  <c:v>58.36305856510139</c:v>
                </c:pt>
                <c:pt idx="30">
                  <c:v>59.984254636352723</c:v>
                </c:pt>
                <c:pt idx="31">
                  <c:v>58.363058565101397</c:v>
                </c:pt>
                <c:pt idx="32">
                  <c:v>58.363058565101397</c:v>
                </c:pt>
                <c:pt idx="33">
                  <c:v>58.363058565103707</c:v>
                </c:pt>
                <c:pt idx="34">
                  <c:v>56.741862493850057</c:v>
                </c:pt>
                <c:pt idx="35">
                  <c:v>56.741862493847741</c:v>
                </c:pt>
                <c:pt idx="36">
                  <c:v>56.741862493847741</c:v>
                </c:pt>
                <c:pt idx="37">
                  <c:v>56.741862493847748</c:v>
                </c:pt>
                <c:pt idx="38">
                  <c:v>56.74186249385005</c:v>
                </c:pt>
                <c:pt idx="39">
                  <c:v>55.1206664225964</c:v>
                </c:pt>
                <c:pt idx="40">
                  <c:v>56.741862493847741</c:v>
                </c:pt>
                <c:pt idx="41">
                  <c:v>56.741862493847741</c:v>
                </c:pt>
                <c:pt idx="42">
                  <c:v>56.741862493847748</c:v>
                </c:pt>
                <c:pt idx="43">
                  <c:v>53.499470351342751</c:v>
                </c:pt>
                <c:pt idx="44">
                  <c:v>51.878274280091397</c:v>
                </c:pt>
                <c:pt idx="45">
                  <c:v>51.878274280091397</c:v>
                </c:pt>
                <c:pt idx="46">
                  <c:v>53.499470351345053</c:v>
                </c:pt>
                <c:pt idx="47">
                  <c:v>51.878274280089101</c:v>
                </c:pt>
                <c:pt idx="48">
                  <c:v>50.257078208836369</c:v>
                </c:pt>
                <c:pt idx="49">
                  <c:v>48.635882137583643</c:v>
                </c:pt>
                <c:pt idx="50">
                  <c:v>50.257078208837292</c:v>
                </c:pt>
                <c:pt idx="51">
                  <c:v>50.257078208838671</c:v>
                </c:pt>
                <c:pt idx="52">
                  <c:v>51.878274280091404</c:v>
                </c:pt>
                <c:pt idx="53">
                  <c:v>51.878274280091404</c:v>
                </c:pt>
                <c:pt idx="54">
                  <c:v>51.878274280089101</c:v>
                </c:pt>
                <c:pt idx="55">
                  <c:v>51.878274280089101</c:v>
                </c:pt>
                <c:pt idx="56">
                  <c:v>50.257078208835452</c:v>
                </c:pt>
                <c:pt idx="57">
                  <c:v>51.878274280089101</c:v>
                </c:pt>
                <c:pt idx="58">
                  <c:v>51.878274280091397</c:v>
                </c:pt>
                <c:pt idx="59">
                  <c:v>50.257078208837754</c:v>
                </c:pt>
                <c:pt idx="60">
                  <c:v>48.635882137586407</c:v>
                </c:pt>
                <c:pt idx="61">
                  <c:v>48.635882137584105</c:v>
                </c:pt>
                <c:pt idx="62">
                  <c:v>50.257078208837754</c:v>
                </c:pt>
                <c:pt idx="63">
                  <c:v>51.878274280089101</c:v>
                </c:pt>
                <c:pt idx="64">
                  <c:v>50.257078208837754</c:v>
                </c:pt>
                <c:pt idx="65">
                  <c:v>51.878274280091404</c:v>
                </c:pt>
                <c:pt idx="66">
                  <c:v>50.257078208837754</c:v>
                </c:pt>
                <c:pt idx="67">
                  <c:v>51.878274280089101</c:v>
                </c:pt>
                <c:pt idx="68">
                  <c:v>50.257078208835452</c:v>
                </c:pt>
                <c:pt idx="69">
                  <c:v>51.878274280089101</c:v>
                </c:pt>
                <c:pt idx="70">
                  <c:v>50.257078208837754</c:v>
                </c:pt>
                <c:pt idx="71">
                  <c:v>50.257078208837754</c:v>
                </c:pt>
                <c:pt idx="72">
                  <c:v>47.014686066332764</c:v>
                </c:pt>
                <c:pt idx="73">
                  <c:v>45.393489995079115</c:v>
                </c:pt>
                <c:pt idx="74">
                  <c:v>45.393489995079115</c:v>
                </c:pt>
                <c:pt idx="75">
                  <c:v>34.045117496308187</c:v>
                </c:pt>
                <c:pt idx="76">
                  <c:v>35.666313567560444</c:v>
                </c:pt>
                <c:pt idx="77">
                  <c:v>35.666313567562746</c:v>
                </c:pt>
                <c:pt idx="78">
                  <c:v>47.014686066333674</c:v>
                </c:pt>
                <c:pt idx="79">
                  <c:v>45.393489995079108</c:v>
                </c:pt>
                <c:pt idx="80">
                  <c:v>45.393489995079115</c:v>
                </c:pt>
                <c:pt idx="81">
                  <c:v>45.393489995078561</c:v>
                </c:pt>
                <c:pt idx="82">
                  <c:v>45.39348999508087</c:v>
                </c:pt>
                <c:pt idx="83">
                  <c:v>45.393489995078561</c:v>
                </c:pt>
                <c:pt idx="84">
                  <c:v>47.014686066332757</c:v>
                </c:pt>
                <c:pt idx="85">
                  <c:v>47.014686066332764</c:v>
                </c:pt>
                <c:pt idx="86">
                  <c:v>47.014686066332757</c:v>
                </c:pt>
                <c:pt idx="87">
                  <c:v>45.393489995079115</c:v>
                </c:pt>
                <c:pt idx="88">
                  <c:v>45.393489995076813</c:v>
                </c:pt>
                <c:pt idx="89">
                  <c:v>45.393489995079115</c:v>
                </c:pt>
                <c:pt idx="90">
                  <c:v>45.393489995079108</c:v>
                </c:pt>
                <c:pt idx="91">
                  <c:v>45.393489995079108</c:v>
                </c:pt>
                <c:pt idx="92">
                  <c:v>43.772293923825465</c:v>
                </c:pt>
                <c:pt idx="93">
                  <c:v>43.772293923825465</c:v>
                </c:pt>
                <c:pt idx="94">
                  <c:v>43.772293923827782</c:v>
                </c:pt>
                <c:pt idx="95">
                  <c:v>43.772293923825465</c:v>
                </c:pt>
                <c:pt idx="96">
                  <c:v>43.772293923824918</c:v>
                </c:pt>
                <c:pt idx="97">
                  <c:v>43.772293923824357</c:v>
                </c:pt>
                <c:pt idx="98">
                  <c:v>43.772293923826659</c:v>
                </c:pt>
                <c:pt idx="99">
                  <c:v>43.772293923824918</c:v>
                </c:pt>
                <c:pt idx="100">
                  <c:v>42.151097852574132</c:v>
                </c:pt>
                <c:pt idx="101">
                  <c:v>42.151097852571816</c:v>
                </c:pt>
                <c:pt idx="102">
                  <c:v>42.151097852574125</c:v>
                </c:pt>
                <c:pt idx="103">
                  <c:v>42.151097852571823</c:v>
                </c:pt>
                <c:pt idx="104">
                  <c:v>42.151097852574125</c:v>
                </c:pt>
                <c:pt idx="105">
                  <c:v>42.151097852574125</c:v>
                </c:pt>
                <c:pt idx="106">
                  <c:v>43.772293923825465</c:v>
                </c:pt>
                <c:pt idx="107">
                  <c:v>43.772293923825465</c:v>
                </c:pt>
                <c:pt idx="108">
                  <c:v>43.772293923825465</c:v>
                </c:pt>
                <c:pt idx="109">
                  <c:v>42.151097852574125</c:v>
                </c:pt>
                <c:pt idx="110">
                  <c:v>40.529901781320753</c:v>
                </c:pt>
                <c:pt idx="111">
                  <c:v>38.90870571006738</c:v>
                </c:pt>
                <c:pt idx="112">
                  <c:v>38.90870571006738</c:v>
                </c:pt>
                <c:pt idx="113">
                  <c:v>40.529901781320753</c:v>
                </c:pt>
                <c:pt idx="114">
                  <c:v>42.151097852572974</c:v>
                </c:pt>
                <c:pt idx="115">
                  <c:v>42.151097852574132</c:v>
                </c:pt>
                <c:pt idx="116">
                  <c:v>42.151097852572974</c:v>
                </c:pt>
                <c:pt idx="117">
                  <c:v>42.151097852574125</c:v>
                </c:pt>
                <c:pt idx="118">
                  <c:v>43.77229392382548</c:v>
                </c:pt>
                <c:pt idx="119">
                  <c:v>42.151097852572981</c:v>
                </c:pt>
                <c:pt idx="120">
                  <c:v>40.529901781320483</c:v>
                </c:pt>
                <c:pt idx="121">
                  <c:v>38.908705710067977</c:v>
                </c:pt>
                <c:pt idx="122">
                  <c:v>38.908705710067977</c:v>
                </c:pt>
                <c:pt idx="123">
                  <c:v>40.529901781320476</c:v>
                </c:pt>
                <c:pt idx="124">
                  <c:v>40.529901781320476</c:v>
                </c:pt>
                <c:pt idx="125">
                  <c:v>38.908705710067977</c:v>
                </c:pt>
                <c:pt idx="126">
                  <c:v>38.908705710066833</c:v>
                </c:pt>
                <c:pt idx="127">
                  <c:v>38.908705710067984</c:v>
                </c:pt>
                <c:pt idx="128">
                  <c:v>40.529901781320476</c:v>
                </c:pt>
                <c:pt idx="129">
                  <c:v>38.908705710067977</c:v>
                </c:pt>
                <c:pt idx="130">
                  <c:v>38.908705710066826</c:v>
                </c:pt>
                <c:pt idx="131">
                  <c:v>38.908705710066826</c:v>
                </c:pt>
                <c:pt idx="132">
                  <c:v>38.908705710067977</c:v>
                </c:pt>
                <c:pt idx="133">
                  <c:v>38.908705710067977</c:v>
                </c:pt>
                <c:pt idx="134">
                  <c:v>37.287509638815486</c:v>
                </c:pt>
                <c:pt idx="135">
                  <c:v>35.666313567561836</c:v>
                </c:pt>
                <c:pt idx="136">
                  <c:v>34.045117496309338</c:v>
                </c:pt>
                <c:pt idx="137">
                  <c:v>34.045117496309338</c:v>
                </c:pt>
                <c:pt idx="138">
                  <c:v>35.666313567561836</c:v>
                </c:pt>
                <c:pt idx="139">
                  <c:v>35.666313567561836</c:v>
                </c:pt>
                <c:pt idx="140">
                  <c:v>37.287509638814335</c:v>
                </c:pt>
                <c:pt idx="141">
                  <c:v>35.666313567561836</c:v>
                </c:pt>
                <c:pt idx="142">
                  <c:v>35.666313567561836</c:v>
                </c:pt>
                <c:pt idx="143">
                  <c:v>35.666313567561836</c:v>
                </c:pt>
                <c:pt idx="144">
                  <c:v>37.287509638815486</c:v>
                </c:pt>
                <c:pt idx="145">
                  <c:v>38.908705710067977</c:v>
                </c:pt>
                <c:pt idx="146">
                  <c:v>38.908705710068254</c:v>
                </c:pt>
                <c:pt idx="147">
                  <c:v>38.908705710067103</c:v>
                </c:pt>
                <c:pt idx="148">
                  <c:v>38.908705710068254</c:v>
                </c:pt>
                <c:pt idx="149">
                  <c:v>38.908705710067977</c:v>
                </c:pt>
                <c:pt idx="150">
                  <c:v>38.908705710067977</c:v>
                </c:pt>
                <c:pt idx="151">
                  <c:v>38.908705710066826</c:v>
                </c:pt>
                <c:pt idx="152">
                  <c:v>38.908705710067977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F-4247-8B0A-A0F74BC9F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223440"/>
        <c:axId val="676222128"/>
      </c:scatterChart>
      <c:valAx>
        <c:axId val="67622344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5861512972483648"/>
              <c:y val="0.92437172591247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2128"/>
        <c:crosses val="autoZero"/>
        <c:crossBetween val="midCat"/>
      </c:valAx>
      <c:valAx>
        <c:axId val="6762221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Permeability (Milidarcy)</a:t>
                </a:r>
                <a:endParaRPr lang="en-US" sz="1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0272263654904407E-2"/>
              <c:y val="0.32035412359681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3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565862088883"/>
          <c:y val="0.13527871516060491"/>
          <c:w val="0.85385210574918102"/>
          <c:h val="0.73330568053993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'OBC Cylinder 30%'!$B$2:$B$154</c:f>
              <c:numCache>
                <c:formatCode>General</c:formatCode>
                <c:ptCount val="15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</c:numCache>
            </c:numRef>
          </c:xVal>
          <c:yVal>
            <c:numRef>
              <c:f>'OBC Cylinder 30%'!$H$3:$H$155</c:f>
              <c:numCache>
                <c:formatCode>General</c:formatCode>
                <c:ptCount val="153"/>
                <c:pt idx="0">
                  <c:v>101.90375305017521</c:v>
                </c:pt>
                <c:pt idx="1">
                  <c:v>99.587758662671305</c:v>
                </c:pt>
                <c:pt idx="2">
                  <c:v>99.587758662671447</c:v>
                </c:pt>
                <c:pt idx="3">
                  <c:v>99.587758662674759</c:v>
                </c:pt>
                <c:pt idx="4">
                  <c:v>94.9557698876676</c:v>
                </c:pt>
                <c:pt idx="5">
                  <c:v>94.955769887664317</c:v>
                </c:pt>
                <c:pt idx="6">
                  <c:v>92.639775500159104</c:v>
                </c:pt>
                <c:pt idx="7">
                  <c:v>94.955769887664303</c:v>
                </c:pt>
                <c:pt idx="8">
                  <c:v>92.639775500162386</c:v>
                </c:pt>
                <c:pt idx="9">
                  <c:v>90.323781112657159</c:v>
                </c:pt>
                <c:pt idx="10">
                  <c:v>92.639775500159089</c:v>
                </c:pt>
                <c:pt idx="11">
                  <c:v>92.639775500162401</c:v>
                </c:pt>
                <c:pt idx="12">
                  <c:v>94.9557698876676</c:v>
                </c:pt>
                <c:pt idx="13">
                  <c:v>94.9557698876676</c:v>
                </c:pt>
                <c:pt idx="14">
                  <c:v>92.639775500159104</c:v>
                </c:pt>
                <c:pt idx="15">
                  <c:v>92.639775500159104</c:v>
                </c:pt>
                <c:pt idx="16">
                  <c:v>92.639775500159104</c:v>
                </c:pt>
                <c:pt idx="17">
                  <c:v>92.639775500162401</c:v>
                </c:pt>
                <c:pt idx="18">
                  <c:v>92.639775500162415</c:v>
                </c:pt>
                <c:pt idx="19">
                  <c:v>90.323781112657201</c:v>
                </c:pt>
                <c:pt idx="20">
                  <c:v>92.639775500159104</c:v>
                </c:pt>
                <c:pt idx="21">
                  <c:v>90.323781112657159</c:v>
                </c:pt>
                <c:pt idx="22">
                  <c:v>88.007786725151945</c:v>
                </c:pt>
                <c:pt idx="23">
                  <c:v>88.007786725155228</c:v>
                </c:pt>
                <c:pt idx="24">
                  <c:v>88.007786725151945</c:v>
                </c:pt>
                <c:pt idx="25">
                  <c:v>90.323781112657159</c:v>
                </c:pt>
                <c:pt idx="26">
                  <c:v>90.323781112657159</c:v>
                </c:pt>
                <c:pt idx="27">
                  <c:v>85.691792337650043</c:v>
                </c:pt>
                <c:pt idx="28">
                  <c:v>85.691792337650043</c:v>
                </c:pt>
                <c:pt idx="29">
                  <c:v>83.375797950144843</c:v>
                </c:pt>
                <c:pt idx="30">
                  <c:v>85.691792337646746</c:v>
                </c:pt>
                <c:pt idx="31">
                  <c:v>83.375797950144857</c:v>
                </c:pt>
                <c:pt idx="32">
                  <c:v>83.375797950144857</c:v>
                </c:pt>
                <c:pt idx="33">
                  <c:v>83.375797950148154</c:v>
                </c:pt>
                <c:pt idx="34">
                  <c:v>81.059803562642941</c:v>
                </c:pt>
                <c:pt idx="35">
                  <c:v>81.05980356263963</c:v>
                </c:pt>
                <c:pt idx="36">
                  <c:v>81.05980356263963</c:v>
                </c:pt>
                <c:pt idx="37">
                  <c:v>81.059803562639644</c:v>
                </c:pt>
                <c:pt idx="38">
                  <c:v>81.059803562642927</c:v>
                </c:pt>
                <c:pt idx="39">
                  <c:v>78.743809175137713</c:v>
                </c:pt>
                <c:pt idx="40">
                  <c:v>81.05980356263963</c:v>
                </c:pt>
                <c:pt idx="41">
                  <c:v>81.05980356263963</c:v>
                </c:pt>
                <c:pt idx="42">
                  <c:v>81.059803562639644</c:v>
                </c:pt>
                <c:pt idx="43">
                  <c:v>76.427814787632499</c:v>
                </c:pt>
                <c:pt idx="44">
                  <c:v>74.111820400130568</c:v>
                </c:pt>
                <c:pt idx="45">
                  <c:v>74.111820400130568</c:v>
                </c:pt>
                <c:pt idx="46">
                  <c:v>76.427814787635796</c:v>
                </c:pt>
                <c:pt idx="47">
                  <c:v>74.1118204001273</c:v>
                </c:pt>
                <c:pt idx="48">
                  <c:v>71.795826012623394</c:v>
                </c:pt>
                <c:pt idx="49">
                  <c:v>69.479831625119488</c:v>
                </c:pt>
                <c:pt idx="50">
                  <c:v>71.795826012624701</c:v>
                </c:pt>
                <c:pt idx="51">
                  <c:v>71.795826012626677</c:v>
                </c:pt>
                <c:pt idx="52">
                  <c:v>74.111820400130583</c:v>
                </c:pt>
                <c:pt idx="53">
                  <c:v>74.111820400130583</c:v>
                </c:pt>
                <c:pt idx="54">
                  <c:v>74.1118204001273</c:v>
                </c:pt>
                <c:pt idx="55">
                  <c:v>74.1118204001273</c:v>
                </c:pt>
                <c:pt idx="56">
                  <c:v>71.795826012622072</c:v>
                </c:pt>
                <c:pt idx="57">
                  <c:v>74.1118204001273</c:v>
                </c:pt>
                <c:pt idx="58">
                  <c:v>74.111820400130568</c:v>
                </c:pt>
                <c:pt idx="59">
                  <c:v>71.795826012625369</c:v>
                </c:pt>
                <c:pt idx="60">
                  <c:v>69.479831625123438</c:v>
                </c:pt>
                <c:pt idx="61">
                  <c:v>69.479831625120141</c:v>
                </c:pt>
                <c:pt idx="62">
                  <c:v>71.795826012625369</c:v>
                </c:pt>
                <c:pt idx="63">
                  <c:v>74.1118204001273</c:v>
                </c:pt>
                <c:pt idx="64">
                  <c:v>71.795826012625369</c:v>
                </c:pt>
                <c:pt idx="65">
                  <c:v>74.111820400130583</c:v>
                </c:pt>
                <c:pt idx="66">
                  <c:v>71.795826012625369</c:v>
                </c:pt>
                <c:pt idx="67">
                  <c:v>74.1118204001273</c:v>
                </c:pt>
                <c:pt idx="68">
                  <c:v>71.795826012622072</c:v>
                </c:pt>
                <c:pt idx="69">
                  <c:v>74.1118204001273</c:v>
                </c:pt>
                <c:pt idx="70">
                  <c:v>71.795826012625369</c:v>
                </c:pt>
                <c:pt idx="71">
                  <c:v>71.795826012625369</c:v>
                </c:pt>
                <c:pt idx="72">
                  <c:v>67.163837237618239</c:v>
                </c:pt>
                <c:pt idx="73">
                  <c:v>64.847842850113025</c:v>
                </c:pt>
                <c:pt idx="74">
                  <c:v>64.847842850113025</c:v>
                </c:pt>
                <c:pt idx="75">
                  <c:v>48.635882137583124</c:v>
                </c:pt>
                <c:pt idx="76">
                  <c:v>50.951876525086348</c:v>
                </c:pt>
                <c:pt idx="77">
                  <c:v>50.951876525089631</c:v>
                </c:pt>
                <c:pt idx="78">
                  <c:v>67.163837237619532</c:v>
                </c:pt>
                <c:pt idx="79">
                  <c:v>64.847842850113011</c:v>
                </c:pt>
                <c:pt idx="80">
                  <c:v>64.847842850113025</c:v>
                </c:pt>
                <c:pt idx="81">
                  <c:v>64.847842850112229</c:v>
                </c:pt>
                <c:pt idx="82">
                  <c:v>64.847842850115541</c:v>
                </c:pt>
                <c:pt idx="83">
                  <c:v>64.847842850112229</c:v>
                </c:pt>
                <c:pt idx="84">
                  <c:v>67.163837237618225</c:v>
                </c:pt>
                <c:pt idx="85">
                  <c:v>67.163837237618239</c:v>
                </c:pt>
                <c:pt idx="86">
                  <c:v>67.163837237618225</c:v>
                </c:pt>
                <c:pt idx="87">
                  <c:v>64.847842850113025</c:v>
                </c:pt>
                <c:pt idx="88">
                  <c:v>64.847842850109728</c:v>
                </c:pt>
                <c:pt idx="89">
                  <c:v>64.847842850113025</c:v>
                </c:pt>
                <c:pt idx="90">
                  <c:v>64.847842850113011</c:v>
                </c:pt>
                <c:pt idx="91">
                  <c:v>64.847842850113011</c:v>
                </c:pt>
                <c:pt idx="92">
                  <c:v>62.531848462607812</c:v>
                </c:pt>
                <c:pt idx="93">
                  <c:v>62.531848462607812</c:v>
                </c:pt>
                <c:pt idx="94">
                  <c:v>62.531848462611116</c:v>
                </c:pt>
                <c:pt idx="95">
                  <c:v>62.531848462607812</c:v>
                </c:pt>
                <c:pt idx="96">
                  <c:v>62.53184846260703</c:v>
                </c:pt>
                <c:pt idx="97">
                  <c:v>62.53184846260622</c:v>
                </c:pt>
                <c:pt idx="98">
                  <c:v>62.531848462609517</c:v>
                </c:pt>
                <c:pt idx="99">
                  <c:v>62.53184846260703</c:v>
                </c:pt>
                <c:pt idx="100">
                  <c:v>60.215854075105902</c:v>
                </c:pt>
                <c:pt idx="101">
                  <c:v>60.215854075102591</c:v>
                </c:pt>
                <c:pt idx="102">
                  <c:v>60.215854075105888</c:v>
                </c:pt>
                <c:pt idx="103">
                  <c:v>60.215854075102605</c:v>
                </c:pt>
                <c:pt idx="104">
                  <c:v>60.215854075105888</c:v>
                </c:pt>
                <c:pt idx="105">
                  <c:v>60.215854075105888</c:v>
                </c:pt>
                <c:pt idx="106">
                  <c:v>62.531848462607812</c:v>
                </c:pt>
                <c:pt idx="107">
                  <c:v>62.531848462607812</c:v>
                </c:pt>
                <c:pt idx="108">
                  <c:v>62.531848462607812</c:v>
                </c:pt>
                <c:pt idx="109">
                  <c:v>60.215854075105888</c:v>
                </c:pt>
                <c:pt idx="110">
                  <c:v>57.899859687601072</c:v>
                </c:pt>
                <c:pt idx="111">
                  <c:v>55.583865300096257</c:v>
                </c:pt>
                <c:pt idx="112">
                  <c:v>55.583865300096257</c:v>
                </c:pt>
                <c:pt idx="113">
                  <c:v>57.899859687601072</c:v>
                </c:pt>
                <c:pt idx="114">
                  <c:v>60.215854075104247</c:v>
                </c:pt>
                <c:pt idx="115">
                  <c:v>60.215854075105902</c:v>
                </c:pt>
                <c:pt idx="116">
                  <c:v>60.215854075104247</c:v>
                </c:pt>
                <c:pt idx="117">
                  <c:v>60.215854075105888</c:v>
                </c:pt>
                <c:pt idx="118">
                  <c:v>62.531848462607833</c:v>
                </c:pt>
                <c:pt idx="119">
                  <c:v>60.215854075104261</c:v>
                </c:pt>
                <c:pt idx="120">
                  <c:v>57.899859687600689</c:v>
                </c:pt>
                <c:pt idx="121">
                  <c:v>55.583865300097116</c:v>
                </c:pt>
                <c:pt idx="122">
                  <c:v>55.583865300097116</c:v>
                </c:pt>
                <c:pt idx="123">
                  <c:v>57.899859687600674</c:v>
                </c:pt>
                <c:pt idx="124">
                  <c:v>57.899859687600674</c:v>
                </c:pt>
                <c:pt idx="125">
                  <c:v>55.583865300097116</c:v>
                </c:pt>
                <c:pt idx="126">
                  <c:v>55.583865300095482</c:v>
                </c:pt>
                <c:pt idx="127">
                  <c:v>55.583865300097123</c:v>
                </c:pt>
                <c:pt idx="128">
                  <c:v>57.899859687600674</c:v>
                </c:pt>
                <c:pt idx="129">
                  <c:v>55.583865300097116</c:v>
                </c:pt>
                <c:pt idx="130">
                  <c:v>55.583865300095468</c:v>
                </c:pt>
                <c:pt idx="131">
                  <c:v>55.583865300095468</c:v>
                </c:pt>
                <c:pt idx="132">
                  <c:v>55.583865300097116</c:v>
                </c:pt>
                <c:pt idx="133">
                  <c:v>55.583865300097116</c:v>
                </c:pt>
                <c:pt idx="134">
                  <c:v>53.267870912593551</c:v>
                </c:pt>
                <c:pt idx="135">
                  <c:v>50.951876525088338</c:v>
                </c:pt>
                <c:pt idx="136">
                  <c:v>48.635882137584765</c:v>
                </c:pt>
                <c:pt idx="137">
                  <c:v>48.635882137584765</c:v>
                </c:pt>
                <c:pt idx="138">
                  <c:v>50.951876525088338</c:v>
                </c:pt>
                <c:pt idx="139">
                  <c:v>50.951876525088338</c:v>
                </c:pt>
                <c:pt idx="140">
                  <c:v>53.26787091259191</c:v>
                </c:pt>
                <c:pt idx="141">
                  <c:v>50.951876525088338</c:v>
                </c:pt>
                <c:pt idx="142">
                  <c:v>50.951876525088338</c:v>
                </c:pt>
                <c:pt idx="143">
                  <c:v>50.951876525088338</c:v>
                </c:pt>
                <c:pt idx="144">
                  <c:v>53.267870912593551</c:v>
                </c:pt>
                <c:pt idx="145">
                  <c:v>55.583865300097116</c:v>
                </c:pt>
                <c:pt idx="146">
                  <c:v>55.5838653000975</c:v>
                </c:pt>
                <c:pt idx="147">
                  <c:v>55.583865300095859</c:v>
                </c:pt>
                <c:pt idx="148">
                  <c:v>55.5838653000975</c:v>
                </c:pt>
                <c:pt idx="149">
                  <c:v>55.583865300097116</c:v>
                </c:pt>
                <c:pt idx="150">
                  <c:v>55.583865300097116</c:v>
                </c:pt>
                <c:pt idx="151">
                  <c:v>55.583865300095468</c:v>
                </c:pt>
                <c:pt idx="152">
                  <c:v>55.583865300097116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A2-400E-BF98-8C4A08CD5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223440"/>
        <c:axId val="676222128"/>
      </c:scatterChart>
      <c:valAx>
        <c:axId val="67622344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4885218071145366"/>
              <c:y val="0.9186521914315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2128"/>
        <c:crosses val="autoZero"/>
        <c:crossBetween val="midCat"/>
      </c:valAx>
      <c:valAx>
        <c:axId val="6762221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Remaining Permeability Percentage </a:t>
                </a:r>
                <a:endParaRPr lang="en-US" sz="1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016976601329089E-2"/>
              <c:y val="0.24957459227209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3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565862088883"/>
          <c:y val="0.13527871516060491"/>
          <c:w val="0.85385210574918102"/>
          <c:h val="0.7333056805399325"/>
        </c:manualLayout>
      </c:layout>
      <c:scatterChart>
        <c:scatterStyle val="lineMarker"/>
        <c:varyColors val="0"/>
        <c:ser>
          <c:idx val="0"/>
          <c:order val="0"/>
          <c:tx>
            <c:v>Neat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'Neat Cylinder'!$B$2:$B$255</c:f>
              <c:numCache>
                <c:formatCode>General</c:formatCode>
                <c:ptCount val="25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</c:numCache>
            </c:numRef>
          </c:xVal>
          <c:yVal>
            <c:numRef>
              <c:f>'Neat Cylinder'!$G$2:$G$138</c:f>
              <c:numCache>
                <c:formatCode>General</c:formatCode>
                <c:ptCount val="137"/>
                <c:pt idx="0">
                  <c:v>213.18728336974414</c:v>
                </c:pt>
                <c:pt idx="1">
                  <c:v>212.37668533411849</c:v>
                </c:pt>
                <c:pt idx="2">
                  <c:v>217.24027354787714</c:v>
                </c:pt>
                <c:pt idx="3">
                  <c:v>220.48266569038447</c:v>
                </c:pt>
                <c:pt idx="4">
                  <c:v>222.10386176163692</c:v>
                </c:pt>
                <c:pt idx="5">
                  <c:v>222.10386176163692</c:v>
                </c:pt>
                <c:pt idx="6">
                  <c:v>221.29326372600895</c:v>
                </c:pt>
                <c:pt idx="7">
                  <c:v>219.67206765475646</c:v>
                </c:pt>
                <c:pt idx="8">
                  <c:v>214.80847944099779</c:v>
                </c:pt>
                <c:pt idx="9">
                  <c:v>214.80847944099892</c:v>
                </c:pt>
                <c:pt idx="10">
                  <c:v>215.61907747662573</c:v>
                </c:pt>
                <c:pt idx="11">
                  <c:v>217.24027354787825</c:v>
                </c:pt>
                <c:pt idx="12">
                  <c:v>214.80847944099892</c:v>
                </c:pt>
                <c:pt idx="13">
                  <c:v>213.1872833697453</c:v>
                </c:pt>
                <c:pt idx="14">
                  <c:v>213.99788140537214</c:v>
                </c:pt>
                <c:pt idx="15">
                  <c:v>216.42967551225033</c:v>
                </c:pt>
                <c:pt idx="16">
                  <c:v>215.61907747662462</c:v>
                </c:pt>
                <c:pt idx="17">
                  <c:v>214.80847944099833</c:v>
                </c:pt>
                <c:pt idx="18">
                  <c:v>212.3766853341202</c:v>
                </c:pt>
                <c:pt idx="19">
                  <c:v>214.80847944099892</c:v>
                </c:pt>
                <c:pt idx="20">
                  <c:v>217.24027354787827</c:v>
                </c:pt>
                <c:pt idx="21">
                  <c:v>219.67206765475703</c:v>
                </c:pt>
                <c:pt idx="22">
                  <c:v>218.05087158350452</c:v>
                </c:pt>
                <c:pt idx="23">
                  <c:v>214.80847944099835</c:v>
                </c:pt>
                <c:pt idx="24">
                  <c:v>212.37668533411906</c:v>
                </c:pt>
                <c:pt idx="25">
                  <c:v>210.75548926286601</c:v>
                </c:pt>
                <c:pt idx="26">
                  <c:v>211.56608729849276</c:v>
                </c:pt>
                <c:pt idx="27">
                  <c:v>211.56608729849333</c:v>
                </c:pt>
                <c:pt idx="28">
                  <c:v>212.37668533411963</c:v>
                </c:pt>
                <c:pt idx="29">
                  <c:v>209.94489122723974</c:v>
                </c:pt>
                <c:pt idx="30">
                  <c:v>208.32369515598612</c:v>
                </c:pt>
                <c:pt idx="31">
                  <c:v>209.13429319161287</c:v>
                </c:pt>
                <c:pt idx="32">
                  <c:v>213.18728336974584</c:v>
                </c:pt>
                <c:pt idx="33">
                  <c:v>214.80847944099946</c:v>
                </c:pt>
                <c:pt idx="34">
                  <c:v>212.3766853341202</c:v>
                </c:pt>
                <c:pt idx="35">
                  <c:v>207.51309712036098</c:v>
                </c:pt>
                <c:pt idx="36">
                  <c:v>209.13429319161347</c:v>
                </c:pt>
                <c:pt idx="37">
                  <c:v>210.75548926286601</c:v>
                </c:pt>
                <c:pt idx="38">
                  <c:v>212.37668533411906</c:v>
                </c:pt>
                <c:pt idx="39">
                  <c:v>211.56608729849222</c:v>
                </c:pt>
                <c:pt idx="40">
                  <c:v>213.1872833697453</c:v>
                </c:pt>
                <c:pt idx="41">
                  <c:v>214.80847944099835</c:v>
                </c:pt>
                <c:pt idx="42">
                  <c:v>213.18728336974584</c:v>
                </c:pt>
                <c:pt idx="43">
                  <c:v>211.56608729849276</c:v>
                </c:pt>
                <c:pt idx="44">
                  <c:v>209.94489122723971</c:v>
                </c:pt>
                <c:pt idx="45">
                  <c:v>210.75548926286652</c:v>
                </c:pt>
                <c:pt idx="46">
                  <c:v>209.13429319161403</c:v>
                </c:pt>
                <c:pt idx="47">
                  <c:v>209.9448912272403</c:v>
                </c:pt>
                <c:pt idx="48">
                  <c:v>208.32369515598666</c:v>
                </c:pt>
                <c:pt idx="49">
                  <c:v>210.75548926286595</c:v>
                </c:pt>
                <c:pt idx="50">
                  <c:v>211.56608729849276</c:v>
                </c:pt>
                <c:pt idx="51">
                  <c:v>212.37668533412014</c:v>
                </c:pt>
                <c:pt idx="52">
                  <c:v>211.56608729849336</c:v>
                </c:pt>
                <c:pt idx="53">
                  <c:v>212.37668533411966</c:v>
                </c:pt>
                <c:pt idx="54">
                  <c:v>215.61907747662462</c:v>
                </c:pt>
                <c:pt idx="55">
                  <c:v>215.61907747662522</c:v>
                </c:pt>
                <c:pt idx="56">
                  <c:v>211.56608729849282</c:v>
                </c:pt>
                <c:pt idx="57">
                  <c:v>206.70249908473417</c:v>
                </c:pt>
                <c:pt idx="58">
                  <c:v>205.08130301348049</c:v>
                </c:pt>
                <c:pt idx="59">
                  <c:v>205.89190104910733</c:v>
                </c:pt>
                <c:pt idx="60">
                  <c:v>208.32369515598722</c:v>
                </c:pt>
                <c:pt idx="61">
                  <c:v>209.13429319161403</c:v>
                </c:pt>
                <c:pt idx="62">
                  <c:v>209.94489122724028</c:v>
                </c:pt>
                <c:pt idx="63">
                  <c:v>209.13429319161344</c:v>
                </c:pt>
                <c:pt idx="64">
                  <c:v>207.51309712036098</c:v>
                </c:pt>
                <c:pt idx="65">
                  <c:v>206.70249908473477</c:v>
                </c:pt>
                <c:pt idx="66">
                  <c:v>205.08130301348169</c:v>
                </c:pt>
                <c:pt idx="67">
                  <c:v>206.70249908473411</c:v>
                </c:pt>
                <c:pt idx="68">
                  <c:v>206.70249908473417</c:v>
                </c:pt>
                <c:pt idx="69">
                  <c:v>206.70249908473477</c:v>
                </c:pt>
                <c:pt idx="70">
                  <c:v>205.08130301348228</c:v>
                </c:pt>
                <c:pt idx="71">
                  <c:v>205.08130301348228</c:v>
                </c:pt>
                <c:pt idx="72">
                  <c:v>205.08130301348169</c:v>
                </c:pt>
                <c:pt idx="73">
                  <c:v>204.27070497785485</c:v>
                </c:pt>
                <c:pt idx="74">
                  <c:v>201.02831283534871</c:v>
                </c:pt>
                <c:pt idx="75">
                  <c:v>198.59651872846996</c:v>
                </c:pt>
                <c:pt idx="76">
                  <c:v>196.16472462159064</c:v>
                </c:pt>
                <c:pt idx="77">
                  <c:v>196.1647246215912</c:v>
                </c:pt>
                <c:pt idx="78">
                  <c:v>196.97532265721748</c:v>
                </c:pt>
                <c:pt idx="79">
                  <c:v>200.21771479972367</c:v>
                </c:pt>
                <c:pt idx="80">
                  <c:v>201.83891087097615</c:v>
                </c:pt>
                <c:pt idx="81">
                  <c:v>202.64950890660236</c:v>
                </c:pt>
                <c:pt idx="82">
                  <c:v>201.83891087097552</c:v>
                </c:pt>
                <c:pt idx="83">
                  <c:v>201.02831283534928</c:v>
                </c:pt>
                <c:pt idx="84">
                  <c:v>201.02831283534928</c:v>
                </c:pt>
                <c:pt idx="85">
                  <c:v>200.21771479972304</c:v>
                </c:pt>
                <c:pt idx="86">
                  <c:v>201.02831283534985</c:v>
                </c:pt>
                <c:pt idx="87">
                  <c:v>199.40711676409737</c:v>
                </c:pt>
                <c:pt idx="88">
                  <c:v>200.21771479972358</c:v>
                </c:pt>
                <c:pt idx="89">
                  <c:v>198.59651872846996</c:v>
                </c:pt>
                <c:pt idx="90">
                  <c:v>199.40711676409623</c:v>
                </c:pt>
                <c:pt idx="91">
                  <c:v>197.78592069284375</c:v>
                </c:pt>
                <c:pt idx="92">
                  <c:v>200.21771479972367</c:v>
                </c:pt>
                <c:pt idx="93">
                  <c:v>201.02831283534988</c:v>
                </c:pt>
                <c:pt idx="94">
                  <c:v>203.46010694222863</c:v>
                </c:pt>
                <c:pt idx="95">
                  <c:v>201.02831283534871</c:v>
                </c:pt>
                <c:pt idx="96">
                  <c:v>201.02831283534928</c:v>
                </c:pt>
                <c:pt idx="97">
                  <c:v>199.4071167640968</c:v>
                </c:pt>
                <c:pt idx="98">
                  <c:v>203.46010694222915</c:v>
                </c:pt>
                <c:pt idx="99">
                  <c:v>204.27070497785485</c:v>
                </c:pt>
                <c:pt idx="100">
                  <c:v>205.08130301348163</c:v>
                </c:pt>
                <c:pt idx="101">
                  <c:v>201.83891087097609</c:v>
                </c:pt>
                <c:pt idx="102">
                  <c:v>201</c:v>
                </c:pt>
                <c:pt idx="103">
                  <c:v>200</c:v>
                </c:pt>
                <c:pt idx="104">
                  <c:v>203</c:v>
                </c:pt>
                <c:pt idx="105">
                  <c:v>200</c:v>
                </c:pt>
                <c:pt idx="106">
                  <c:v>201</c:v>
                </c:pt>
                <c:pt idx="107">
                  <c:v>201.02831283534931</c:v>
                </c:pt>
                <c:pt idx="108">
                  <c:v>202.64950890660239</c:v>
                </c:pt>
                <c:pt idx="109">
                  <c:v>222.10386176163638</c:v>
                </c:pt>
                <c:pt idx="110">
                  <c:v>210</c:v>
                </c:pt>
                <c:pt idx="111">
                  <c:v>222</c:v>
                </c:pt>
                <c:pt idx="112">
                  <c:v>200</c:v>
                </c:pt>
                <c:pt idx="113">
                  <c:v>200</c:v>
                </c:pt>
                <c:pt idx="114">
                  <c:v>197.78592069284426</c:v>
                </c:pt>
                <c:pt idx="115">
                  <c:v>195.35412658596439</c:v>
                </c:pt>
                <c:pt idx="116">
                  <c:v>196.1647246215912</c:v>
                </c:pt>
                <c:pt idx="117">
                  <c:v>196.97532265721688</c:v>
                </c:pt>
                <c:pt idx="118">
                  <c:v>198.59651872846996</c:v>
                </c:pt>
                <c:pt idx="119">
                  <c:v>198.59651872846939</c:v>
                </c:pt>
                <c:pt idx="120">
                  <c:v>198</c:v>
                </c:pt>
                <c:pt idx="121">
                  <c:v>197</c:v>
                </c:pt>
                <c:pt idx="122">
                  <c:v>195</c:v>
                </c:pt>
                <c:pt idx="123">
                  <c:v>198</c:v>
                </c:pt>
                <c:pt idx="124">
                  <c:v>195</c:v>
                </c:pt>
                <c:pt idx="125">
                  <c:v>192.92233247908504</c:v>
                </c:pt>
                <c:pt idx="126">
                  <c:v>193.73293051471185</c:v>
                </c:pt>
                <c:pt idx="127">
                  <c:v>192.11173444345908</c:v>
                </c:pt>
                <c:pt idx="128">
                  <c:v>188.8693423009538</c:v>
                </c:pt>
                <c:pt idx="129">
                  <c:v>186.43754819407391</c:v>
                </c:pt>
                <c:pt idx="130">
                  <c:v>187.24814622970018</c:v>
                </c:pt>
                <c:pt idx="131">
                  <c:v>188.0587442653264</c:v>
                </c:pt>
                <c:pt idx="132">
                  <c:v>188.05874426532696</c:v>
                </c:pt>
                <c:pt idx="133">
                  <c:v>187.24814622970101</c:v>
                </c:pt>
                <c:pt idx="134">
                  <c:v>188.05874426532759</c:v>
                </c:pt>
                <c:pt idx="135">
                  <c:v>187.24814622970075</c:v>
                </c:pt>
                <c:pt idx="136">
                  <c:v>188.05874426532671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78-4F7E-B019-F29E47B0E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223440"/>
        <c:axId val="676222128"/>
      </c:scatterChart>
      <c:valAx>
        <c:axId val="67622344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6729187557192087"/>
              <c:y val="0.92630403265588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2128"/>
        <c:crosses val="autoZero"/>
        <c:crossBetween val="midCat"/>
      </c:valAx>
      <c:valAx>
        <c:axId val="67622212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Permeability (Milidarcy)</a:t>
                </a:r>
                <a:endParaRPr lang="en-US" sz="1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0272263654904407E-2"/>
              <c:y val="0.32035412359681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3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565862088883"/>
          <c:y val="0.13527871516060491"/>
          <c:w val="0.85385210574918102"/>
          <c:h val="0.7333056805399325"/>
        </c:manualLayout>
      </c:layout>
      <c:scatterChart>
        <c:scatterStyle val="lineMarker"/>
        <c:varyColors val="0"/>
        <c:ser>
          <c:idx val="0"/>
          <c:order val="0"/>
          <c:tx>
            <c:v>Neat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'Neat Cylinder'!$B$2:$B$255</c:f>
              <c:numCache>
                <c:formatCode>General</c:formatCode>
                <c:ptCount val="25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</c:numCache>
            </c:numRef>
          </c:xVal>
          <c:yVal>
            <c:numRef>
              <c:f>'Neat Cylinder'!$H$3:$H$139</c:f>
              <c:numCache>
                <c:formatCode>General</c:formatCode>
                <c:ptCount val="137"/>
                <c:pt idx="0">
                  <c:v>96.903310622610974</c:v>
                </c:pt>
                <c:pt idx="1">
                  <c:v>96.534856970053866</c:v>
                </c:pt>
                <c:pt idx="2">
                  <c:v>98.7455788853987</c:v>
                </c:pt>
                <c:pt idx="3">
                  <c:v>100.21939349562929</c:v>
                </c:pt>
                <c:pt idx="4">
                  <c:v>100.95630080074405</c:v>
                </c:pt>
                <c:pt idx="5">
                  <c:v>100.95630080074405</c:v>
                </c:pt>
                <c:pt idx="6">
                  <c:v>100.58784714818589</c:v>
                </c:pt>
                <c:pt idx="7">
                  <c:v>99.850939843071117</c:v>
                </c:pt>
                <c:pt idx="8">
                  <c:v>97.640217927726269</c:v>
                </c:pt>
                <c:pt idx="9">
                  <c:v>97.640217927726781</c:v>
                </c:pt>
                <c:pt idx="10">
                  <c:v>98.008671580284428</c:v>
                </c:pt>
                <c:pt idx="11">
                  <c:v>98.745578885399198</c:v>
                </c:pt>
                <c:pt idx="12">
                  <c:v>97.640217927726781</c:v>
                </c:pt>
                <c:pt idx="13">
                  <c:v>96.9033106226115</c:v>
                </c:pt>
                <c:pt idx="14">
                  <c:v>97.271764275169161</c:v>
                </c:pt>
                <c:pt idx="15">
                  <c:v>98.377125232841053</c:v>
                </c:pt>
                <c:pt idx="16">
                  <c:v>98.008671580283931</c:v>
                </c:pt>
                <c:pt idx="17">
                  <c:v>97.640217927726511</c:v>
                </c:pt>
                <c:pt idx="18">
                  <c:v>96.534856970054634</c:v>
                </c:pt>
                <c:pt idx="19">
                  <c:v>97.640217927726781</c:v>
                </c:pt>
                <c:pt idx="20">
                  <c:v>98.745578885399226</c:v>
                </c:pt>
                <c:pt idx="21">
                  <c:v>99.850939843071373</c:v>
                </c:pt>
                <c:pt idx="22">
                  <c:v>99.114032537956604</c:v>
                </c:pt>
                <c:pt idx="23">
                  <c:v>97.640217927726525</c:v>
                </c:pt>
                <c:pt idx="24">
                  <c:v>96.534856970054122</c:v>
                </c:pt>
                <c:pt idx="25">
                  <c:v>95.797949664939097</c:v>
                </c:pt>
                <c:pt idx="26">
                  <c:v>96.166403317496702</c:v>
                </c:pt>
                <c:pt idx="27">
                  <c:v>96.166403317496957</c:v>
                </c:pt>
                <c:pt idx="28">
                  <c:v>96.534856970054378</c:v>
                </c:pt>
                <c:pt idx="29">
                  <c:v>95.429496012381705</c:v>
                </c:pt>
                <c:pt idx="30">
                  <c:v>94.69258870726641</c:v>
                </c:pt>
                <c:pt idx="31">
                  <c:v>95.061042359824029</c:v>
                </c:pt>
                <c:pt idx="32">
                  <c:v>96.903310622611755</c:v>
                </c:pt>
                <c:pt idx="33">
                  <c:v>97.640217927727022</c:v>
                </c:pt>
                <c:pt idx="34">
                  <c:v>96.534856970054634</c:v>
                </c:pt>
                <c:pt idx="35">
                  <c:v>94.324135054709529</c:v>
                </c:pt>
                <c:pt idx="36">
                  <c:v>95.061042359824299</c:v>
                </c:pt>
                <c:pt idx="37">
                  <c:v>95.797949664939097</c:v>
                </c:pt>
                <c:pt idx="38">
                  <c:v>96.534856970054122</c:v>
                </c:pt>
                <c:pt idx="39">
                  <c:v>96.16640331749646</c:v>
                </c:pt>
                <c:pt idx="40">
                  <c:v>96.9033106226115</c:v>
                </c:pt>
                <c:pt idx="41">
                  <c:v>97.640217927726525</c:v>
                </c:pt>
                <c:pt idx="42">
                  <c:v>96.903310622611755</c:v>
                </c:pt>
                <c:pt idx="43">
                  <c:v>96.166403317496702</c:v>
                </c:pt>
                <c:pt idx="44">
                  <c:v>95.429496012381691</c:v>
                </c:pt>
                <c:pt idx="45">
                  <c:v>95.797949664939324</c:v>
                </c:pt>
                <c:pt idx="46">
                  <c:v>95.061042359824569</c:v>
                </c:pt>
                <c:pt idx="47">
                  <c:v>95.429496012381946</c:v>
                </c:pt>
                <c:pt idx="48">
                  <c:v>94.692588707266651</c:v>
                </c:pt>
                <c:pt idx="49">
                  <c:v>95.797949664939068</c:v>
                </c:pt>
                <c:pt idx="50">
                  <c:v>96.166403317496702</c:v>
                </c:pt>
                <c:pt idx="51">
                  <c:v>96.534856970054605</c:v>
                </c:pt>
                <c:pt idx="52">
                  <c:v>96.166403317496986</c:v>
                </c:pt>
                <c:pt idx="53">
                  <c:v>96.534856970054392</c:v>
                </c:pt>
                <c:pt idx="54">
                  <c:v>98.008671580283931</c:v>
                </c:pt>
                <c:pt idx="55">
                  <c:v>98.008671580284187</c:v>
                </c:pt>
                <c:pt idx="56">
                  <c:v>96.166403317496744</c:v>
                </c:pt>
                <c:pt idx="57">
                  <c:v>93.955681402151896</c:v>
                </c:pt>
                <c:pt idx="58">
                  <c:v>93.218774097036587</c:v>
                </c:pt>
                <c:pt idx="59">
                  <c:v>93.587227749594234</c:v>
                </c:pt>
                <c:pt idx="60">
                  <c:v>94.692588707266921</c:v>
                </c:pt>
                <c:pt idx="61">
                  <c:v>95.061042359824569</c:v>
                </c:pt>
                <c:pt idx="62">
                  <c:v>95.429496012381946</c:v>
                </c:pt>
                <c:pt idx="63">
                  <c:v>95.061042359824285</c:v>
                </c:pt>
                <c:pt idx="64">
                  <c:v>94.324135054709529</c:v>
                </c:pt>
                <c:pt idx="65">
                  <c:v>93.955681402152166</c:v>
                </c:pt>
                <c:pt idx="66">
                  <c:v>93.218774097037127</c:v>
                </c:pt>
                <c:pt idx="67">
                  <c:v>93.955681402151868</c:v>
                </c:pt>
                <c:pt idx="68">
                  <c:v>93.955681402151896</c:v>
                </c:pt>
                <c:pt idx="69">
                  <c:v>93.955681402152166</c:v>
                </c:pt>
                <c:pt idx="70">
                  <c:v>93.218774097037411</c:v>
                </c:pt>
                <c:pt idx="71">
                  <c:v>93.218774097037411</c:v>
                </c:pt>
                <c:pt idx="72">
                  <c:v>93.218774097037127</c:v>
                </c:pt>
                <c:pt idx="73">
                  <c:v>92.850320444479479</c:v>
                </c:pt>
                <c:pt idx="74">
                  <c:v>91.376505834249414</c:v>
                </c:pt>
                <c:pt idx="75">
                  <c:v>90.271144876577253</c:v>
                </c:pt>
                <c:pt idx="76">
                  <c:v>89.165783918904836</c:v>
                </c:pt>
                <c:pt idx="77">
                  <c:v>89.165783918905092</c:v>
                </c:pt>
                <c:pt idx="78">
                  <c:v>89.534237571462498</c:v>
                </c:pt>
                <c:pt idx="79">
                  <c:v>91.008052181692577</c:v>
                </c:pt>
                <c:pt idx="80">
                  <c:v>91.744959486807346</c:v>
                </c:pt>
                <c:pt idx="81">
                  <c:v>92.11341313936471</c:v>
                </c:pt>
                <c:pt idx="82">
                  <c:v>91.744959486807048</c:v>
                </c:pt>
                <c:pt idx="83">
                  <c:v>91.376505834249684</c:v>
                </c:pt>
                <c:pt idx="84">
                  <c:v>91.376505834249684</c:v>
                </c:pt>
                <c:pt idx="85">
                  <c:v>91.008052181692292</c:v>
                </c:pt>
                <c:pt idx="86">
                  <c:v>91.376505834249926</c:v>
                </c:pt>
                <c:pt idx="87">
                  <c:v>90.639598529135171</c:v>
                </c:pt>
                <c:pt idx="88">
                  <c:v>91.008052181692534</c:v>
                </c:pt>
                <c:pt idx="89">
                  <c:v>90.271144876577253</c:v>
                </c:pt>
                <c:pt idx="90">
                  <c:v>90.639598529134645</c:v>
                </c:pt>
                <c:pt idx="91">
                  <c:v>89.902691224019875</c:v>
                </c:pt>
                <c:pt idx="92">
                  <c:v>91.008052181692577</c:v>
                </c:pt>
                <c:pt idx="93">
                  <c:v>91.37650583424994</c:v>
                </c:pt>
                <c:pt idx="94">
                  <c:v>92.481866791922101</c:v>
                </c:pt>
                <c:pt idx="95">
                  <c:v>91.376505834249414</c:v>
                </c:pt>
                <c:pt idx="96">
                  <c:v>91.376505834249684</c:v>
                </c:pt>
                <c:pt idx="97">
                  <c:v>90.639598529134915</c:v>
                </c:pt>
                <c:pt idx="98">
                  <c:v>92.481866791922343</c:v>
                </c:pt>
                <c:pt idx="99">
                  <c:v>92.850320444479479</c:v>
                </c:pt>
                <c:pt idx="100">
                  <c:v>93.218774097037098</c:v>
                </c:pt>
                <c:pt idx="101">
                  <c:v>91.744959486807318</c:v>
                </c:pt>
                <c:pt idx="102">
                  <c:v>91.363636363636374</c:v>
                </c:pt>
                <c:pt idx="103">
                  <c:v>90.909090909090907</c:v>
                </c:pt>
                <c:pt idx="104">
                  <c:v>92.272727272727266</c:v>
                </c:pt>
                <c:pt idx="105">
                  <c:v>90.909090909090907</c:v>
                </c:pt>
                <c:pt idx="106">
                  <c:v>91.363636363636374</c:v>
                </c:pt>
                <c:pt idx="107">
                  <c:v>91.376505834249684</c:v>
                </c:pt>
                <c:pt idx="108">
                  <c:v>92.113413139364724</c:v>
                </c:pt>
                <c:pt idx="109">
                  <c:v>100.9563008007438</c:v>
                </c:pt>
                <c:pt idx="110">
                  <c:v>95.454545454545453</c:v>
                </c:pt>
                <c:pt idx="111">
                  <c:v>100.90909090909091</c:v>
                </c:pt>
                <c:pt idx="112">
                  <c:v>90.909090909090907</c:v>
                </c:pt>
                <c:pt idx="113">
                  <c:v>90.909090909090907</c:v>
                </c:pt>
                <c:pt idx="114">
                  <c:v>89.902691224020117</c:v>
                </c:pt>
                <c:pt idx="115">
                  <c:v>88.797330266347458</c:v>
                </c:pt>
                <c:pt idx="116">
                  <c:v>89.165783918905092</c:v>
                </c:pt>
                <c:pt idx="117">
                  <c:v>89.534237571462214</c:v>
                </c:pt>
                <c:pt idx="118">
                  <c:v>90.271144876577253</c:v>
                </c:pt>
                <c:pt idx="119">
                  <c:v>90.271144876576997</c:v>
                </c:pt>
                <c:pt idx="120">
                  <c:v>90</c:v>
                </c:pt>
                <c:pt idx="121">
                  <c:v>89.545454545454547</c:v>
                </c:pt>
                <c:pt idx="122">
                  <c:v>88.63636363636364</c:v>
                </c:pt>
                <c:pt idx="123">
                  <c:v>90</c:v>
                </c:pt>
                <c:pt idx="124">
                  <c:v>88.63636363636364</c:v>
                </c:pt>
                <c:pt idx="125">
                  <c:v>87.691969308675027</c:v>
                </c:pt>
                <c:pt idx="126">
                  <c:v>88.060422961232661</c:v>
                </c:pt>
                <c:pt idx="127">
                  <c:v>87.323515656117763</c:v>
                </c:pt>
                <c:pt idx="128">
                  <c:v>85.849701045888096</c:v>
                </c:pt>
                <c:pt idx="129">
                  <c:v>84.744340088215424</c:v>
                </c:pt>
                <c:pt idx="130">
                  <c:v>85.112793740772801</c:v>
                </c:pt>
                <c:pt idx="131">
                  <c:v>85.481247393330179</c:v>
                </c:pt>
                <c:pt idx="132">
                  <c:v>85.481247393330435</c:v>
                </c:pt>
                <c:pt idx="133">
                  <c:v>85.112793740773185</c:v>
                </c:pt>
                <c:pt idx="134">
                  <c:v>85.481247393330733</c:v>
                </c:pt>
                <c:pt idx="135">
                  <c:v>85.112793740773071</c:v>
                </c:pt>
                <c:pt idx="136">
                  <c:v>85.481247393330321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18-4CB7-BE50-DBBCDA57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223440"/>
        <c:axId val="676222128"/>
      </c:scatterChart>
      <c:valAx>
        <c:axId val="67622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6729187557192087"/>
              <c:y val="0.92630403265588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2128"/>
        <c:crosses val="autoZero"/>
        <c:crossBetween val="midCat"/>
      </c:valAx>
      <c:valAx>
        <c:axId val="6762221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Remaining Permeability Percentage</a:t>
                </a:r>
                <a:endParaRPr lang="en-US" sz="1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4676359899457011E-2"/>
              <c:y val="0.21705426706884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223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3</xdr:row>
      <xdr:rowOff>142875</xdr:rowOff>
    </xdr:from>
    <xdr:to>
      <xdr:col>11</xdr:col>
      <xdr:colOff>23812</xdr:colOff>
      <xdr:row>18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161925</xdr:rowOff>
    </xdr:from>
    <xdr:to>
      <xdr:col>10</xdr:col>
      <xdr:colOff>590550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0</xdr:row>
      <xdr:rowOff>57150</xdr:rowOff>
    </xdr:from>
    <xdr:to>
      <xdr:col>11</xdr:col>
      <xdr:colOff>61912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471487</xdr:colOff>
      <xdr:row>0</xdr:row>
      <xdr:rowOff>0</xdr:rowOff>
    </xdr:from>
    <xdr:to>
      <xdr:col>10</xdr:col>
      <xdr:colOff>166687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2019300</xdr:colOff>
      <xdr:row>35</xdr:row>
      <xdr:rowOff>9524</xdr:rowOff>
    </xdr:from>
    <xdr:to>
      <xdr:col>18</xdr:col>
      <xdr:colOff>38100</xdr:colOff>
      <xdr:row>69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5</xdr:row>
      <xdr:rowOff>95250</xdr:rowOff>
    </xdr:from>
    <xdr:to>
      <xdr:col>20</xdr:col>
      <xdr:colOff>276225</xdr:colOff>
      <xdr:row>40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35</xdr:row>
      <xdr:rowOff>57150</xdr:rowOff>
    </xdr:from>
    <xdr:to>
      <xdr:col>18</xdr:col>
      <xdr:colOff>28575</xdr:colOff>
      <xdr:row>70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3</xdr:row>
      <xdr:rowOff>171450</xdr:rowOff>
    </xdr:from>
    <xdr:to>
      <xdr:col>20</xdr:col>
      <xdr:colOff>295275</xdr:colOff>
      <xdr:row>38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E1" sqref="E1:K2"/>
    </sheetView>
  </sheetViews>
  <sheetFormatPr defaultRowHeight="15" x14ac:dyDescent="0.25"/>
  <cols>
    <col min="1" max="2" width="12" bestFit="1" customWidth="1"/>
    <col min="3" max="3" width="12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E1" s="12" t="s">
        <v>32</v>
      </c>
      <c r="F1" s="12"/>
      <c r="G1" s="12"/>
      <c r="H1" s="12"/>
      <c r="I1" s="12"/>
      <c r="J1" s="12"/>
      <c r="K1" s="12"/>
    </row>
    <row r="2" spans="1:11" x14ac:dyDescent="0.25">
      <c r="A2" s="1">
        <v>3.3333300000000002E-5</v>
      </c>
      <c r="B2">
        <v>2.8000000000000001E-2</v>
      </c>
      <c r="C2" s="1">
        <v>166</v>
      </c>
      <c r="E2" s="12"/>
      <c r="F2" s="12"/>
      <c r="G2" s="12"/>
      <c r="H2" s="12"/>
      <c r="I2" s="12"/>
      <c r="J2" s="12"/>
      <c r="K2" s="12"/>
    </row>
    <row r="3" spans="1:11" x14ac:dyDescent="0.25">
      <c r="A3">
        <v>1.67E-2</v>
      </c>
      <c r="B3">
        <v>2.8000000000000001E-2</v>
      </c>
      <c r="C3" s="1">
        <v>166</v>
      </c>
    </row>
    <row r="4" spans="1:11" x14ac:dyDescent="0.25">
      <c r="A4">
        <v>3.3366667000000003E-2</v>
      </c>
      <c r="B4">
        <v>2.5999999999999999E-2</v>
      </c>
      <c r="C4" s="1">
        <v>154</v>
      </c>
    </row>
    <row r="5" spans="1:11" x14ac:dyDescent="0.25">
      <c r="A5">
        <v>5.0033332999999999E-2</v>
      </c>
      <c r="B5">
        <v>2.5000000000000001E-2</v>
      </c>
      <c r="C5" s="1">
        <v>148</v>
      </c>
    </row>
    <row r="6" spans="1:11" x14ac:dyDescent="0.25">
      <c r="A6">
        <v>6.6699999999999995E-2</v>
      </c>
      <c r="B6">
        <v>2.4E-2</v>
      </c>
      <c r="C6" s="1">
        <v>142</v>
      </c>
    </row>
    <row r="7" spans="1:11" x14ac:dyDescent="0.25">
      <c r="A7">
        <v>8.3366667000000005E-2</v>
      </c>
      <c r="B7">
        <v>2.5000000000000001E-2</v>
      </c>
      <c r="C7" s="1">
        <v>148</v>
      </c>
    </row>
    <row r="8" spans="1:11" x14ac:dyDescent="0.25">
      <c r="A8">
        <v>0.100033333</v>
      </c>
      <c r="B8">
        <v>2.5999999999999999E-2</v>
      </c>
      <c r="C8" s="1">
        <v>154</v>
      </c>
    </row>
    <row r="9" spans="1:11" x14ac:dyDescent="0.25">
      <c r="A9">
        <v>0.1167</v>
      </c>
      <c r="B9">
        <v>2.5999999999999999E-2</v>
      </c>
      <c r="C9" s="1">
        <v>154</v>
      </c>
    </row>
    <row r="10" spans="1:11" x14ac:dyDescent="0.25">
      <c r="A10">
        <v>0.13336666699999999</v>
      </c>
      <c r="B10">
        <v>2.4E-2</v>
      </c>
      <c r="C10" s="1">
        <v>142</v>
      </c>
    </row>
    <row r="11" spans="1:11" x14ac:dyDescent="0.25">
      <c r="A11">
        <v>0.15003333299999999</v>
      </c>
      <c r="B11">
        <v>2.5000000000000001E-2</v>
      </c>
      <c r="C11" s="1">
        <v>148</v>
      </c>
    </row>
    <row r="12" spans="1:11" x14ac:dyDescent="0.25">
      <c r="A12">
        <v>0.16669999999999999</v>
      </c>
      <c r="B12">
        <v>2.7E-2</v>
      </c>
      <c r="C12" s="1">
        <v>160</v>
      </c>
    </row>
    <row r="13" spans="1:11" x14ac:dyDescent="0.25">
      <c r="A13">
        <v>0.18336666700000001</v>
      </c>
      <c r="B13">
        <v>2.5999999999999999E-2</v>
      </c>
      <c r="C13" s="1">
        <v>154</v>
      </c>
    </row>
    <row r="14" spans="1:11" x14ac:dyDescent="0.25">
      <c r="A14">
        <v>0.20003333300000001</v>
      </c>
      <c r="B14">
        <v>2.5000000000000001E-2</v>
      </c>
      <c r="C14" s="1">
        <v>148</v>
      </c>
    </row>
    <row r="15" spans="1:11" x14ac:dyDescent="0.25">
      <c r="A15">
        <v>0.2167</v>
      </c>
      <c r="B15">
        <v>2.5000000000000001E-2</v>
      </c>
      <c r="C15" s="1">
        <v>148</v>
      </c>
    </row>
    <row r="16" spans="1:11" x14ac:dyDescent="0.25">
      <c r="A16">
        <v>0.233366667</v>
      </c>
      <c r="B16">
        <v>2.5999999999999999E-2</v>
      </c>
      <c r="C16" s="1">
        <v>154</v>
      </c>
    </row>
    <row r="17" spans="1:3" x14ac:dyDescent="0.25">
      <c r="A17">
        <v>0.25003333300000002</v>
      </c>
      <c r="B17">
        <v>2.4E-2</v>
      </c>
      <c r="C17" s="1">
        <v>142</v>
      </c>
    </row>
    <row r="18" spans="1:3" x14ac:dyDescent="0.25">
      <c r="A18">
        <v>0.26669999999999999</v>
      </c>
      <c r="B18">
        <v>2.4E-2</v>
      </c>
      <c r="C18" s="1">
        <v>142</v>
      </c>
    </row>
    <row r="19" spans="1:3" x14ac:dyDescent="0.25">
      <c r="A19">
        <v>0.28336666700000002</v>
      </c>
      <c r="B19">
        <v>2.3E-2</v>
      </c>
      <c r="C19" s="1">
        <v>136</v>
      </c>
    </row>
    <row r="20" spans="1:3" x14ac:dyDescent="0.25">
      <c r="A20">
        <v>0.30003333300000001</v>
      </c>
      <c r="B20">
        <v>2.3E-2</v>
      </c>
      <c r="C20" s="1">
        <v>136</v>
      </c>
    </row>
    <row r="21" spans="1:3" x14ac:dyDescent="0.25">
      <c r="A21">
        <v>0.31669999999999998</v>
      </c>
      <c r="B21">
        <v>2.4E-2</v>
      </c>
      <c r="C21" s="1">
        <v>142</v>
      </c>
    </row>
    <row r="22" spans="1:3" x14ac:dyDescent="0.25">
      <c r="A22">
        <v>0.33336666700000001</v>
      </c>
      <c r="B22">
        <v>2.3E-2</v>
      </c>
      <c r="C22" s="1">
        <v>136</v>
      </c>
    </row>
    <row r="23" spans="1:3" x14ac:dyDescent="0.25">
      <c r="A23">
        <v>0.350033333</v>
      </c>
      <c r="B23">
        <v>2.4E-2</v>
      </c>
      <c r="C23" s="1">
        <v>142</v>
      </c>
    </row>
    <row r="24" spans="1:3" x14ac:dyDescent="0.25">
      <c r="A24">
        <v>0.36670000000000003</v>
      </c>
      <c r="B24">
        <v>2.5000000000000001E-2</v>
      </c>
      <c r="C24" s="1">
        <v>148</v>
      </c>
    </row>
    <row r="25" spans="1:3" x14ac:dyDescent="0.25">
      <c r="A25">
        <v>0.38336666699999999</v>
      </c>
      <c r="B25">
        <v>2.5000000000000001E-2</v>
      </c>
      <c r="C25" s="1">
        <v>148</v>
      </c>
    </row>
    <row r="26" spans="1:3" x14ac:dyDescent="0.25">
      <c r="A26">
        <v>0.40003333299999999</v>
      </c>
      <c r="B26">
        <v>2.5999999999999999E-2</v>
      </c>
      <c r="C26" s="1">
        <v>154</v>
      </c>
    </row>
    <row r="27" spans="1:3" x14ac:dyDescent="0.25">
      <c r="A27">
        <v>0.41670000000000001</v>
      </c>
      <c r="B27">
        <v>2.5999999999999999E-2</v>
      </c>
      <c r="C27" s="1">
        <v>154</v>
      </c>
    </row>
    <row r="28" spans="1:3" x14ac:dyDescent="0.25">
      <c r="A28">
        <v>0.43336666699999998</v>
      </c>
      <c r="B28">
        <v>2.5999999999999999E-2</v>
      </c>
      <c r="C28" s="1">
        <v>154</v>
      </c>
    </row>
    <row r="29" spans="1:3" x14ac:dyDescent="0.25">
      <c r="A29">
        <v>0.45003333299999998</v>
      </c>
      <c r="B29">
        <v>2.4E-2</v>
      </c>
      <c r="C29" s="1">
        <v>142</v>
      </c>
    </row>
    <row r="30" spans="1:3" x14ac:dyDescent="0.25">
      <c r="A30">
        <v>0.4667</v>
      </c>
      <c r="B30">
        <v>2.3E-2</v>
      </c>
      <c r="C30" s="1">
        <v>136</v>
      </c>
    </row>
    <row r="31" spans="1:3" x14ac:dyDescent="0.25">
      <c r="A31">
        <v>0.48336666700000003</v>
      </c>
      <c r="B31">
        <v>2.1999999999999999E-2</v>
      </c>
      <c r="C31" s="1">
        <v>130</v>
      </c>
    </row>
    <row r="32" spans="1:3" x14ac:dyDescent="0.25">
      <c r="A32">
        <v>0.50003333299999997</v>
      </c>
      <c r="B32">
        <v>2.1000000000000001E-2</v>
      </c>
      <c r="C32" s="1">
        <v>125</v>
      </c>
    </row>
    <row r="33" spans="1:3" x14ac:dyDescent="0.25">
      <c r="A33">
        <v>0.51670000000000005</v>
      </c>
      <c r="B33">
        <v>0.02</v>
      </c>
      <c r="C33" s="1">
        <v>119</v>
      </c>
    </row>
    <row r="34" spans="1:3" x14ac:dyDescent="0.25">
      <c r="A34">
        <v>0.53336666700000002</v>
      </c>
      <c r="B34">
        <v>1.7000000000000001E-2</v>
      </c>
      <c r="C34" s="1">
        <v>101</v>
      </c>
    </row>
    <row r="35" spans="1:3" x14ac:dyDescent="0.25">
      <c r="A35">
        <v>0.55003333300000001</v>
      </c>
      <c r="B35">
        <v>1.7000000000000001E-2</v>
      </c>
      <c r="C35" s="1">
        <v>101</v>
      </c>
    </row>
    <row r="36" spans="1:3" x14ac:dyDescent="0.25">
      <c r="A36">
        <v>0.56669999999999998</v>
      </c>
      <c r="B36">
        <v>1.7000000000000001E-2</v>
      </c>
      <c r="C36" s="1">
        <v>101</v>
      </c>
    </row>
    <row r="37" spans="1:3" x14ac:dyDescent="0.25">
      <c r="A37">
        <v>0.58336666699999995</v>
      </c>
      <c r="B37">
        <v>1.7000000000000001E-2</v>
      </c>
      <c r="C37" s="1">
        <v>101</v>
      </c>
    </row>
    <row r="38" spans="1:3" x14ac:dyDescent="0.25">
      <c r="A38">
        <v>0.60003333299999995</v>
      </c>
      <c r="B38">
        <v>1.6E-2</v>
      </c>
      <c r="C38" s="1">
        <v>94.9</v>
      </c>
    </row>
    <row r="39" spans="1:3" x14ac:dyDescent="0.25">
      <c r="A39">
        <v>0.61670000000000003</v>
      </c>
      <c r="B39">
        <v>1.7000000000000001E-2</v>
      </c>
      <c r="C39" s="1">
        <v>101</v>
      </c>
    </row>
    <row r="40" spans="1:3" x14ac:dyDescent="0.25">
      <c r="A40">
        <v>0.63336666699999999</v>
      </c>
      <c r="B40">
        <v>1.9E-2</v>
      </c>
      <c r="C40" s="1">
        <v>113</v>
      </c>
    </row>
    <row r="41" spans="1:3" x14ac:dyDescent="0.25">
      <c r="A41">
        <v>0.65003333299999999</v>
      </c>
      <c r="B41">
        <v>0.02</v>
      </c>
      <c r="C41" s="1">
        <v>119</v>
      </c>
    </row>
    <row r="42" spans="1:3" x14ac:dyDescent="0.25">
      <c r="A42">
        <v>0.66669999999999996</v>
      </c>
      <c r="B42">
        <v>2.3E-2</v>
      </c>
      <c r="C42" s="1">
        <v>136</v>
      </c>
    </row>
    <row r="43" spans="1:3" x14ac:dyDescent="0.25">
      <c r="A43">
        <v>0.68336666700000004</v>
      </c>
      <c r="B43">
        <v>2.7E-2</v>
      </c>
      <c r="C43" s="1">
        <v>160</v>
      </c>
    </row>
    <row r="44" spans="1:3" x14ac:dyDescent="0.25">
      <c r="A44">
        <v>0.70003333300000004</v>
      </c>
      <c r="B44">
        <v>2.9000000000000001E-2</v>
      </c>
      <c r="C44" s="1">
        <v>172</v>
      </c>
    </row>
    <row r="45" spans="1:3" x14ac:dyDescent="0.25">
      <c r="A45">
        <v>0.7167</v>
      </c>
      <c r="B45">
        <v>3.4000000000000002E-2</v>
      </c>
      <c r="C45" s="1">
        <v>202</v>
      </c>
    </row>
    <row r="46" spans="1:3" x14ac:dyDescent="0.25">
      <c r="A46">
        <v>0.73336666699999997</v>
      </c>
      <c r="B46">
        <v>3.5999999999999997E-2</v>
      </c>
      <c r="C46" s="1">
        <v>213</v>
      </c>
    </row>
    <row r="47" spans="1:3" x14ac:dyDescent="0.25">
      <c r="A47">
        <v>0.75003333299999997</v>
      </c>
      <c r="B47">
        <v>3.5999999999999997E-2</v>
      </c>
      <c r="C47" s="1">
        <v>213</v>
      </c>
    </row>
    <row r="48" spans="1:3" x14ac:dyDescent="0.25">
      <c r="A48">
        <v>0.76670000000000005</v>
      </c>
      <c r="B48">
        <v>3.5000000000000003E-2</v>
      </c>
      <c r="C48" s="1">
        <v>208</v>
      </c>
    </row>
    <row r="49" spans="1:3" x14ac:dyDescent="0.25">
      <c r="A49">
        <v>0.78336666700000002</v>
      </c>
      <c r="B49">
        <v>3.5999999999999997E-2</v>
      </c>
      <c r="C49" s="1">
        <v>213</v>
      </c>
    </row>
    <row r="50" spans="1:3" x14ac:dyDescent="0.25">
      <c r="A50">
        <v>0.80003333300000001</v>
      </c>
      <c r="B50">
        <v>3.5999999999999997E-2</v>
      </c>
      <c r="C50" s="1">
        <v>213</v>
      </c>
    </row>
    <row r="51" spans="1:3" x14ac:dyDescent="0.25">
      <c r="A51">
        <v>0.81669999999999998</v>
      </c>
      <c r="B51">
        <v>3.5000000000000003E-2</v>
      </c>
      <c r="C51" s="1">
        <v>208</v>
      </c>
    </row>
    <row r="52" spans="1:3" x14ac:dyDescent="0.25">
      <c r="A52">
        <v>0.83336666699999995</v>
      </c>
      <c r="B52">
        <v>3.3000000000000002E-2</v>
      </c>
      <c r="C52" s="1">
        <v>196</v>
      </c>
    </row>
    <row r="53" spans="1:3" x14ac:dyDescent="0.25">
      <c r="A53">
        <v>0.85003333299999995</v>
      </c>
      <c r="B53">
        <v>3.2000000000000001E-2</v>
      </c>
      <c r="C53" s="1">
        <v>190</v>
      </c>
    </row>
    <row r="54" spans="1:3" x14ac:dyDescent="0.25">
      <c r="A54">
        <v>0.86670000000000003</v>
      </c>
      <c r="B54">
        <v>0.03</v>
      </c>
      <c r="C54" s="1">
        <v>178</v>
      </c>
    </row>
    <row r="55" spans="1:3" x14ac:dyDescent="0.25">
      <c r="A55">
        <v>0.88336666699999999</v>
      </c>
      <c r="B55">
        <v>2.9000000000000001E-2</v>
      </c>
      <c r="C55" s="1">
        <v>172</v>
      </c>
    </row>
    <row r="56" spans="1:3" x14ac:dyDescent="0.25">
      <c r="A56">
        <v>0.90003333299999999</v>
      </c>
      <c r="B56">
        <v>2.5000000000000001E-2</v>
      </c>
      <c r="C56" s="1">
        <v>148</v>
      </c>
    </row>
    <row r="57" spans="1:3" x14ac:dyDescent="0.25">
      <c r="A57">
        <v>0.91669999999999996</v>
      </c>
      <c r="B57">
        <v>2.1999999999999999E-2</v>
      </c>
      <c r="C57" s="1">
        <v>130</v>
      </c>
    </row>
    <row r="58" spans="1:3" x14ac:dyDescent="0.25">
      <c r="A58">
        <v>0.93336666700000004</v>
      </c>
      <c r="B58">
        <v>2.3E-2</v>
      </c>
      <c r="C58" s="1">
        <v>136</v>
      </c>
    </row>
    <row r="59" spans="1:3" x14ac:dyDescent="0.25">
      <c r="A59">
        <v>0.95003333300000004</v>
      </c>
      <c r="B59">
        <v>2.4E-2</v>
      </c>
      <c r="C59" s="1">
        <v>142</v>
      </c>
    </row>
    <row r="60" spans="1:3" x14ac:dyDescent="0.25">
      <c r="A60">
        <v>0.9667</v>
      </c>
      <c r="B60">
        <v>2.4E-2</v>
      </c>
      <c r="C60" s="1">
        <v>142</v>
      </c>
    </row>
    <row r="61" spans="1:3" x14ac:dyDescent="0.25">
      <c r="A61">
        <v>0.98336666699999997</v>
      </c>
      <c r="B61">
        <v>2.7E-2</v>
      </c>
      <c r="C61" s="1">
        <v>160</v>
      </c>
    </row>
    <row r="62" spans="1:3" x14ac:dyDescent="0.25">
      <c r="A62">
        <v>1.000033333</v>
      </c>
      <c r="B62">
        <v>2.9000000000000001E-2</v>
      </c>
      <c r="C62" s="1">
        <v>172</v>
      </c>
    </row>
    <row r="63" spans="1:3" x14ac:dyDescent="0.25">
      <c r="A63">
        <v>1.0166999999999999</v>
      </c>
      <c r="B63">
        <v>3.2000000000000001E-2</v>
      </c>
      <c r="C63" s="1">
        <v>190</v>
      </c>
    </row>
    <row r="64" spans="1:3" x14ac:dyDescent="0.25">
      <c r="A64">
        <v>1.0333666669999999</v>
      </c>
      <c r="B64">
        <v>3.1E-2</v>
      </c>
      <c r="C64" s="1">
        <v>184</v>
      </c>
    </row>
    <row r="65" spans="1:3" x14ac:dyDescent="0.25">
      <c r="A65">
        <v>1.050033333</v>
      </c>
      <c r="B65">
        <v>0.03</v>
      </c>
      <c r="C65" s="1">
        <v>178</v>
      </c>
    </row>
    <row r="66" spans="1:3" x14ac:dyDescent="0.25">
      <c r="A66">
        <v>1.0667</v>
      </c>
      <c r="B66">
        <v>3.1E-2</v>
      </c>
      <c r="C66" s="1">
        <v>184</v>
      </c>
    </row>
    <row r="67" spans="1:3" x14ac:dyDescent="0.25">
      <c r="A67">
        <v>1.0833666669999999</v>
      </c>
      <c r="B67">
        <v>3.1E-2</v>
      </c>
      <c r="C67" s="1">
        <v>184</v>
      </c>
    </row>
    <row r="68" spans="1:3" x14ac:dyDescent="0.25">
      <c r="A68">
        <v>1.1000333330000001</v>
      </c>
      <c r="B68">
        <v>3.3000000000000002E-2</v>
      </c>
      <c r="C68" s="1">
        <v>196</v>
      </c>
    </row>
    <row r="69" spans="1:3" x14ac:dyDescent="0.25">
      <c r="A69">
        <v>1.1167</v>
      </c>
      <c r="B69">
        <v>3.3000000000000002E-2</v>
      </c>
      <c r="C69" s="1">
        <v>196</v>
      </c>
    </row>
    <row r="70" spans="1:3" x14ac:dyDescent="0.25">
      <c r="A70">
        <v>1.133366667</v>
      </c>
      <c r="B70">
        <v>3.4000000000000002E-2</v>
      </c>
      <c r="C70" s="1">
        <v>202</v>
      </c>
    </row>
    <row r="71" spans="1:3" x14ac:dyDescent="0.25">
      <c r="A71">
        <v>1.1500333330000001</v>
      </c>
      <c r="B71">
        <v>3.3000000000000002E-2</v>
      </c>
      <c r="C71" s="1">
        <v>196</v>
      </c>
    </row>
    <row r="72" spans="1:3" x14ac:dyDescent="0.25">
      <c r="A72">
        <v>1.1667000000000001</v>
      </c>
      <c r="B72">
        <v>0.03</v>
      </c>
      <c r="C72" s="1">
        <v>178</v>
      </c>
    </row>
    <row r="73" spans="1:3" x14ac:dyDescent="0.25">
      <c r="A73">
        <v>1.183366667</v>
      </c>
      <c r="B73">
        <v>2.8000000000000001E-2</v>
      </c>
      <c r="C73" s="1">
        <v>166</v>
      </c>
    </row>
    <row r="74" spans="1:3" x14ac:dyDescent="0.25">
      <c r="A74">
        <v>1.2000333329999999</v>
      </c>
      <c r="B74">
        <v>2.7E-2</v>
      </c>
      <c r="C74" s="1">
        <v>160</v>
      </c>
    </row>
    <row r="75" spans="1:3" x14ac:dyDescent="0.25">
      <c r="A75">
        <v>1.2166999999999999</v>
      </c>
      <c r="B75">
        <v>2.8000000000000001E-2</v>
      </c>
      <c r="C75" s="1">
        <v>166</v>
      </c>
    </row>
    <row r="76" spans="1:3" x14ac:dyDescent="0.25">
      <c r="A76">
        <v>1.2333666670000001</v>
      </c>
      <c r="B76">
        <v>2.8000000000000001E-2</v>
      </c>
      <c r="C76" s="1">
        <v>166</v>
      </c>
    </row>
    <row r="77" spans="1:3" x14ac:dyDescent="0.25">
      <c r="A77">
        <v>1.250033333</v>
      </c>
      <c r="B77">
        <v>2.5999999999999999E-2</v>
      </c>
      <c r="C77" s="1">
        <v>154</v>
      </c>
    </row>
    <row r="78" spans="1:3" x14ac:dyDescent="0.25">
      <c r="A78">
        <v>1.2666999999999999</v>
      </c>
      <c r="B78">
        <v>2.5000000000000001E-2</v>
      </c>
      <c r="C78" s="1">
        <v>148</v>
      </c>
    </row>
    <row r="79" spans="1:3" x14ac:dyDescent="0.25">
      <c r="A79">
        <v>1.2833666669999999</v>
      </c>
      <c r="B79">
        <v>2.4E-2</v>
      </c>
      <c r="C79" s="1">
        <v>142</v>
      </c>
    </row>
    <row r="80" spans="1:3" x14ac:dyDescent="0.25">
      <c r="A80">
        <v>1.300033333</v>
      </c>
      <c r="B80">
        <v>2.4E-2</v>
      </c>
      <c r="C80" s="1">
        <v>142</v>
      </c>
    </row>
    <row r="81" spans="1:3" x14ac:dyDescent="0.25">
      <c r="A81">
        <v>1.3167</v>
      </c>
      <c r="B81">
        <v>2.1999999999999999E-2</v>
      </c>
      <c r="C81" s="1">
        <v>130</v>
      </c>
    </row>
    <row r="82" spans="1:3" x14ac:dyDescent="0.25">
      <c r="A82">
        <v>1.3333666669999999</v>
      </c>
      <c r="B82">
        <v>2.1999999999999999E-2</v>
      </c>
      <c r="C82" s="1">
        <v>130</v>
      </c>
    </row>
    <row r="83" spans="1:3" x14ac:dyDescent="0.25">
      <c r="A83">
        <v>1.3500333330000001</v>
      </c>
      <c r="B83">
        <v>2.4E-2</v>
      </c>
      <c r="C83" s="1">
        <v>142</v>
      </c>
    </row>
    <row r="84" spans="1:3" x14ac:dyDescent="0.25">
      <c r="A84">
        <v>1.3667</v>
      </c>
      <c r="B84">
        <v>2.5999999999999999E-2</v>
      </c>
      <c r="C84" s="1">
        <v>154</v>
      </c>
    </row>
    <row r="85" spans="1:3" x14ac:dyDescent="0.25">
      <c r="A85">
        <v>1.383366667</v>
      </c>
      <c r="B85">
        <v>2.8000000000000001E-2</v>
      </c>
      <c r="C85" s="1">
        <v>166</v>
      </c>
    </row>
    <row r="86" spans="1:3" x14ac:dyDescent="0.25">
      <c r="A86">
        <v>1.4000333330000001</v>
      </c>
      <c r="B86">
        <v>2.8000000000000001E-2</v>
      </c>
      <c r="C86" s="1">
        <v>166</v>
      </c>
    </row>
    <row r="87" spans="1:3" x14ac:dyDescent="0.25">
      <c r="A87">
        <v>1.4167000000000001</v>
      </c>
      <c r="B87">
        <v>2.8000000000000001E-2</v>
      </c>
      <c r="C87" s="1">
        <v>166</v>
      </c>
    </row>
    <row r="88" spans="1:3" x14ac:dyDescent="0.25">
      <c r="A88">
        <v>1.433366667</v>
      </c>
      <c r="B88">
        <v>2.9000000000000001E-2</v>
      </c>
      <c r="C88" s="1">
        <v>172</v>
      </c>
    </row>
    <row r="89" spans="1:3" x14ac:dyDescent="0.25">
      <c r="A89">
        <v>1.4500333329999999</v>
      </c>
      <c r="B89">
        <v>3.1E-2</v>
      </c>
      <c r="C89" s="1">
        <v>184</v>
      </c>
    </row>
    <row r="90" spans="1:3" x14ac:dyDescent="0.25">
      <c r="A90">
        <v>1.4666999999999999</v>
      </c>
      <c r="B90">
        <v>3.1E-2</v>
      </c>
      <c r="C90" s="1">
        <v>184</v>
      </c>
    </row>
    <row r="91" spans="1:3" x14ac:dyDescent="0.25">
      <c r="A91">
        <v>1.4833666670000001</v>
      </c>
      <c r="B91">
        <v>3.2000000000000001E-2</v>
      </c>
      <c r="C91" s="1">
        <v>190</v>
      </c>
    </row>
    <row r="92" spans="1:3" x14ac:dyDescent="0.25">
      <c r="A92">
        <v>1.500033333</v>
      </c>
      <c r="B92">
        <v>3.2000000000000001E-2</v>
      </c>
      <c r="C92" s="1">
        <v>190</v>
      </c>
    </row>
    <row r="93" spans="1:3" x14ac:dyDescent="0.25">
      <c r="A93">
        <v>1.5166999999999999</v>
      </c>
      <c r="B93">
        <v>3.4000000000000002E-2</v>
      </c>
      <c r="C93" s="1">
        <v>202</v>
      </c>
    </row>
    <row r="94" spans="1:3" x14ac:dyDescent="0.25">
      <c r="A94">
        <v>1.5333666669999999</v>
      </c>
      <c r="B94">
        <v>3.4000000000000002E-2</v>
      </c>
      <c r="C94" s="1">
        <v>202</v>
      </c>
    </row>
    <row r="95" spans="1:3" x14ac:dyDescent="0.25">
      <c r="A95">
        <v>1.550033333</v>
      </c>
      <c r="B95">
        <v>3.3000000000000002E-2</v>
      </c>
      <c r="C95" s="1">
        <v>196</v>
      </c>
    </row>
    <row r="96" spans="1:3" x14ac:dyDescent="0.25">
      <c r="A96">
        <v>1.5667</v>
      </c>
      <c r="B96">
        <v>3.4000000000000002E-2</v>
      </c>
      <c r="C96" s="1">
        <v>202</v>
      </c>
    </row>
    <row r="97" spans="1:3" x14ac:dyDescent="0.25">
      <c r="A97">
        <v>1.5833666669999999</v>
      </c>
      <c r="B97">
        <v>3.4000000000000002E-2</v>
      </c>
      <c r="C97" s="1">
        <v>202</v>
      </c>
    </row>
    <row r="98" spans="1:3" x14ac:dyDescent="0.25">
      <c r="A98">
        <v>1.6000333330000001</v>
      </c>
      <c r="B98">
        <v>3.6999999999999998E-2</v>
      </c>
      <c r="C98" s="1">
        <v>219</v>
      </c>
    </row>
    <row r="99" spans="1:3" x14ac:dyDescent="0.25">
      <c r="A99">
        <v>1.6167</v>
      </c>
      <c r="B99">
        <v>3.9E-2</v>
      </c>
      <c r="C99" s="1">
        <v>231</v>
      </c>
    </row>
    <row r="100" spans="1:3" x14ac:dyDescent="0.25">
      <c r="A100">
        <v>1.633366667</v>
      </c>
      <c r="B100">
        <v>3.7999999999999999E-2</v>
      </c>
      <c r="C100" s="1">
        <v>225</v>
      </c>
    </row>
    <row r="101" spans="1:3" x14ac:dyDescent="0.25">
      <c r="A101">
        <v>1.6500333330000001</v>
      </c>
      <c r="B101">
        <v>4.1000000000000002E-2</v>
      </c>
      <c r="C101" s="1">
        <v>243</v>
      </c>
    </row>
    <row r="102" spans="1:3" x14ac:dyDescent="0.25">
      <c r="A102">
        <v>1.6667000000000001</v>
      </c>
      <c r="B102">
        <v>4.1000000000000002E-2</v>
      </c>
      <c r="C102" s="1">
        <v>243</v>
      </c>
    </row>
    <row r="103" spans="1:3" x14ac:dyDescent="0.25">
      <c r="A103">
        <v>1.683366667</v>
      </c>
      <c r="B103">
        <v>4.2000000000000003E-2</v>
      </c>
      <c r="C103" s="1">
        <v>249</v>
      </c>
    </row>
    <row r="104" spans="1:3" x14ac:dyDescent="0.25">
      <c r="A104">
        <v>1.7000333329999999</v>
      </c>
      <c r="B104">
        <v>4.2000000000000003E-2</v>
      </c>
      <c r="C104" s="1">
        <v>249</v>
      </c>
    </row>
    <row r="105" spans="1:3" x14ac:dyDescent="0.25">
      <c r="A105">
        <v>1.7166999999999999</v>
      </c>
      <c r="B105">
        <v>4.1000000000000002E-2</v>
      </c>
      <c r="C105" s="1">
        <v>243</v>
      </c>
    </row>
    <row r="106" spans="1:3" x14ac:dyDescent="0.25">
      <c r="A106">
        <v>1.7333666670000001</v>
      </c>
      <c r="B106">
        <v>0.05</v>
      </c>
      <c r="C106" s="1">
        <v>296</v>
      </c>
    </row>
    <row r="107" spans="1:3" x14ac:dyDescent="0.25">
      <c r="A107">
        <v>1.750033333</v>
      </c>
      <c r="B107">
        <v>0.03</v>
      </c>
      <c r="C107" s="1">
        <v>178</v>
      </c>
    </row>
    <row r="108" spans="1:3" x14ac:dyDescent="0.25">
      <c r="A108">
        <v>1.7666999999999999</v>
      </c>
      <c r="B108">
        <v>0.05</v>
      </c>
      <c r="C108" s="1">
        <v>296</v>
      </c>
    </row>
    <row r="109" spans="1:3" x14ac:dyDescent="0.25">
      <c r="A109">
        <v>1.7833666669999999</v>
      </c>
      <c r="B109">
        <v>0.04</v>
      </c>
      <c r="C109" s="1">
        <v>237</v>
      </c>
    </row>
    <row r="110" spans="1:3" x14ac:dyDescent="0.25">
      <c r="A110">
        <v>1.800033333</v>
      </c>
      <c r="B110">
        <v>0.02</v>
      </c>
      <c r="C110" s="1">
        <v>119</v>
      </c>
    </row>
    <row r="111" spans="1:3" x14ac:dyDescent="0.25">
      <c r="A111">
        <v>1.8167</v>
      </c>
      <c r="B111">
        <v>0.05</v>
      </c>
      <c r="C111" s="1">
        <v>296</v>
      </c>
    </row>
    <row r="112" spans="1:3" x14ac:dyDescent="0.25">
      <c r="A112">
        <v>1.8333666669999999</v>
      </c>
      <c r="B112">
        <v>0.04</v>
      </c>
      <c r="C112" s="1">
        <v>237</v>
      </c>
    </row>
    <row r="113" spans="1:3" x14ac:dyDescent="0.25">
      <c r="A113">
        <v>1.8500333330000001</v>
      </c>
      <c r="B113">
        <v>0.03</v>
      </c>
      <c r="C113" s="1">
        <v>178</v>
      </c>
    </row>
    <row r="114" spans="1:3" x14ac:dyDescent="0.25">
      <c r="A114">
        <v>1.8667</v>
      </c>
      <c r="B114">
        <v>0.04</v>
      </c>
      <c r="C114" s="1">
        <v>237</v>
      </c>
    </row>
    <row r="115" spans="1:3" x14ac:dyDescent="0.25">
      <c r="A115">
        <v>1.883366667</v>
      </c>
      <c r="B115">
        <v>0.03</v>
      </c>
      <c r="C115" s="1">
        <v>178</v>
      </c>
    </row>
    <row r="116" spans="1:3" x14ac:dyDescent="0.25">
      <c r="C116" s="1"/>
    </row>
    <row r="117" spans="1:3" x14ac:dyDescent="0.25">
      <c r="C117" s="1"/>
    </row>
    <row r="118" spans="1:3" x14ac:dyDescent="0.25">
      <c r="C118" s="1"/>
    </row>
    <row r="119" spans="1:3" x14ac:dyDescent="0.25">
      <c r="C119" s="1"/>
    </row>
    <row r="120" spans="1:3" x14ac:dyDescent="0.25">
      <c r="C120" s="1"/>
    </row>
    <row r="121" spans="1:3" x14ac:dyDescent="0.25">
      <c r="C121" s="1"/>
    </row>
    <row r="122" spans="1:3" x14ac:dyDescent="0.25">
      <c r="C122" s="1"/>
    </row>
    <row r="123" spans="1:3" x14ac:dyDescent="0.25">
      <c r="C123" s="1"/>
    </row>
    <row r="124" spans="1:3" x14ac:dyDescent="0.25">
      <c r="C124" s="1"/>
    </row>
    <row r="125" spans="1:3" x14ac:dyDescent="0.25">
      <c r="C125" s="1"/>
    </row>
    <row r="126" spans="1:3" x14ac:dyDescent="0.25">
      <c r="C126" s="1"/>
    </row>
    <row r="127" spans="1:3" x14ac:dyDescent="0.25">
      <c r="C127" s="1"/>
    </row>
    <row r="128" spans="1:3" x14ac:dyDescent="0.25">
      <c r="C128" s="1"/>
    </row>
    <row r="129" spans="1:3" x14ac:dyDescent="0.25">
      <c r="C129" s="1"/>
    </row>
    <row r="130" spans="1:3" x14ac:dyDescent="0.25">
      <c r="A130">
        <v>2.1333666670000002</v>
      </c>
      <c r="B130">
        <v>3.3000000000000002E-2</v>
      </c>
      <c r="C130" s="1">
        <v>196</v>
      </c>
    </row>
    <row r="131" spans="1:3" x14ac:dyDescent="0.25">
      <c r="A131">
        <v>2.2166999999999999</v>
      </c>
      <c r="B131">
        <v>3.3399999999999999E-2</v>
      </c>
      <c r="C131" s="1">
        <v>198</v>
      </c>
    </row>
    <row r="132" spans="1:3" x14ac:dyDescent="0.25">
      <c r="A132">
        <v>2.300033333</v>
      </c>
      <c r="B132">
        <v>3.4200000000000001E-2</v>
      </c>
      <c r="C132" s="1">
        <v>203</v>
      </c>
    </row>
    <row r="133" spans="1:3" x14ac:dyDescent="0.25">
      <c r="A133">
        <v>2.3833666670000002</v>
      </c>
      <c r="B133">
        <v>3.3000000000000002E-2</v>
      </c>
      <c r="C133" s="1">
        <v>196</v>
      </c>
    </row>
    <row r="134" spans="1:3" x14ac:dyDescent="0.25">
      <c r="A134">
        <v>2.4666999999999999</v>
      </c>
      <c r="B134">
        <v>3.5000000000000003E-2</v>
      </c>
      <c r="C134" s="1">
        <v>208</v>
      </c>
    </row>
    <row r="135" spans="1:3" x14ac:dyDescent="0.25">
      <c r="A135">
        <v>2.550033333</v>
      </c>
      <c r="B135">
        <v>3.5200000000000002E-2</v>
      </c>
      <c r="C135" s="1">
        <v>209</v>
      </c>
    </row>
    <row r="136" spans="1:3" x14ac:dyDescent="0.25">
      <c r="A136">
        <v>2.6333666670000002</v>
      </c>
      <c r="B136">
        <v>3.6999999999999998E-2</v>
      </c>
      <c r="C136" s="1">
        <v>219</v>
      </c>
    </row>
    <row r="137" spans="1:3" x14ac:dyDescent="0.25">
      <c r="A137">
        <v>2.7166999999999999</v>
      </c>
      <c r="B137">
        <v>3.9800000000000002E-2</v>
      </c>
      <c r="C137" s="1">
        <v>236</v>
      </c>
    </row>
    <row r="138" spans="1:3" x14ac:dyDescent="0.25">
      <c r="A138">
        <v>2.800033333</v>
      </c>
      <c r="B138">
        <v>3.8600000000000002E-2</v>
      </c>
      <c r="C138" s="1">
        <v>229</v>
      </c>
    </row>
    <row r="139" spans="1:3" x14ac:dyDescent="0.25">
      <c r="A139">
        <v>2.8833666670000002</v>
      </c>
      <c r="B139">
        <v>4.1399999999999999E-2</v>
      </c>
      <c r="C139" s="1">
        <v>245</v>
      </c>
    </row>
    <row r="140" spans="1:3" x14ac:dyDescent="0.25">
      <c r="A140">
        <v>2.9666999999999999</v>
      </c>
      <c r="B140">
        <v>4.2599999999999999E-2</v>
      </c>
      <c r="C140" s="1">
        <v>253</v>
      </c>
    </row>
    <row r="141" spans="1:3" x14ac:dyDescent="0.25">
      <c r="A141">
        <v>3.050033333</v>
      </c>
      <c r="B141">
        <v>4.1799999999999997E-2</v>
      </c>
      <c r="C141" s="1">
        <v>248</v>
      </c>
    </row>
    <row r="142" spans="1:3" x14ac:dyDescent="0.25">
      <c r="A142">
        <v>3.1333666670000002</v>
      </c>
      <c r="B142">
        <v>4.1599999999999998E-2</v>
      </c>
      <c r="C142" s="1">
        <v>247</v>
      </c>
    </row>
    <row r="143" spans="1:3" x14ac:dyDescent="0.25">
      <c r="A143">
        <v>3.2166999999999999</v>
      </c>
      <c r="B143">
        <v>4.0399999999999998E-2</v>
      </c>
      <c r="C143" s="1">
        <v>240</v>
      </c>
    </row>
    <row r="144" spans="1:3" x14ac:dyDescent="0.25">
      <c r="A144">
        <v>3.300033333</v>
      </c>
      <c r="B144">
        <v>4.0399999999999998E-2</v>
      </c>
      <c r="C144" s="1">
        <v>240</v>
      </c>
    </row>
    <row r="145" spans="1:3" x14ac:dyDescent="0.25">
      <c r="A145">
        <v>3.3833666670000002</v>
      </c>
      <c r="B145">
        <v>3.7400000000000003E-2</v>
      </c>
      <c r="C145" s="1">
        <v>222</v>
      </c>
    </row>
    <row r="146" spans="1:3" x14ac:dyDescent="0.25">
      <c r="A146">
        <v>3.4666999999999999</v>
      </c>
      <c r="B146">
        <v>3.5999999999999997E-2</v>
      </c>
      <c r="C146" s="1">
        <v>213</v>
      </c>
    </row>
    <row r="147" spans="1:3" x14ac:dyDescent="0.25">
      <c r="A147">
        <v>3.550033333</v>
      </c>
      <c r="B147">
        <v>3.4599999999999999E-2</v>
      </c>
      <c r="C147" s="1">
        <v>205</v>
      </c>
    </row>
    <row r="148" spans="1:3" x14ac:dyDescent="0.25">
      <c r="A148">
        <v>3.6333666670000002</v>
      </c>
      <c r="B148">
        <v>3.2800000000000003E-2</v>
      </c>
      <c r="C148" s="1">
        <v>194</v>
      </c>
    </row>
    <row r="149" spans="1:3" x14ac:dyDescent="0.25">
      <c r="A149">
        <v>3.7166999999999999</v>
      </c>
      <c r="B149">
        <v>3.56E-2</v>
      </c>
      <c r="C149" s="1">
        <v>211</v>
      </c>
    </row>
    <row r="150" spans="1:3" x14ac:dyDescent="0.25">
      <c r="A150">
        <v>3.800033333</v>
      </c>
      <c r="B150">
        <v>3.2599999999999997E-2</v>
      </c>
      <c r="C150" s="1">
        <v>193</v>
      </c>
    </row>
    <row r="151" spans="1:3" x14ac:dyDescent="0.25">
      <c r="A151">
        <v>3.8833666670000002</v>
      </c>
      <c r="B151">
        <v>3.0599999999999999E-2</v>
      </c>
      <c r="C151" s="1">
        <v>181</v>
      </c>
    </row>
    <row r="152" spans="1:3" x14ac:dyDescent="0.25">
      <c r="A152">
        <v>3.9666999999999999</v>
      </c>
      <c r="B152">
        <v>3.1E-2</v>
      </c>
      <c r="C152" s="1">
        <v>184</v>
      </c>
    </row>
    <row r="153" spans="1:3" x14ac:dyDescent="0.25">
      <c r="A153">
        <v>4.050033333</v>
      </c>
      <c r="B153">
        <v>3.0200000000000001E-2</v>
      </c>
      <c r="C153" s="1">
        <v>179</v>
      </c>
    </row>
    <row r="154" spans="1:3" x14ac:dyDescent="0.25">
      <c r="A154">
        <v>4.1333666669999998</v>
      </c>
      <c r="B154">
        <v>3.1E-2</v>
      </c>
      <c r="C154" s="1">
        <v>184</v>
      </c>
    </row>
    <row r="155" spans="1:3" x14ac:dyDescent="0.25">
      <c r="A155">
        <v>4.2167000000000003</v>
      </c>
      <c r="B155">
        <v>3.1800000000000002E-2</v>
      </c>
      <c r="C155" s="1">
        <v>189</v>
      </c>
    </row>
    <row r="156" spans="1:3" x14ac:dyDescent="0.25">
      <c r="A156">
        <v>4.300033333</v>
      </c>
      <c r="B156">
        <v>3.2599999999999997E-2</v>
      </c>
      <c r="C156" s="1">
        <v>193</v>
      </c>
    </row>
    <row r="157" spans="1:3" x14ac:dyDescent="0.25">
      <c r="A157">
        <v>4.3833666669999998</v>
      </c>
      <c r="B157">
        <v>3.4000000000000002E-2</v>
      </c>
      <c r="C157" s="1">
        <v>202</v>
      </c>
    </row>
    <row r="158" spans="1:3" x14ac:dyDescent="0.25">
      <c r="A158">
        <v>4.4667000000000003</v>
      </c>
      <c r="B158">
        <v>3.6733333E-2</v>
      </c>
      <c r="C158" s="1">
        <v>218</v>
      </c>
    </row>
    <row r="159" spans="1:3" x14ac:dyDescent="0.25">
      <c r="A159">
        <v>4.550033333</v>
      </c>
      <c r="B159">
        <v>3.8133332999999998E-2</v>
      </c>
      <c r="C159" s="1">
        <v>226</v>
      </c>
    </row>
    <row r="160" spans="1:3" x14ac:dyDescent="0.25">
      <c r="A160">
        <v>4.6333666669999998</v>
      </c>
      <c r="B160">
        <v>3.7133332999999998E-2</v>
      </c>
      <c r="C160" s="1">
        <v>220</v>
      </c>
    </row>
    <row r="161" spans="1:3" x14ac:dyDescent="0.25">
      <c r="A161">
        <v>4.7167000000000003</v>
      </c>
      <c r="B161">
        <v>3.9533332999999997E-2</v>
      </c>
      <c r="C161" s="1">
        <v>234</v>
      </c>
    </row>
    <row r="162" spans="1:3" x14ac:dyDescent="0.25">
      <c r="A162">
        <v>4.800033333</v>
      </c>
      <c r="B162">
        <v>4.1533332999999999E-2</v>
      </c>
      <c r="C162" s="1">
        <v>246</v>
      </c>
    </row>
    <row r="163" spans="1:3" x14ac:dyDescent="0.25">
      <c r="A163">
        <v>4.8833666669999998</v>
      </c>
      <c r="B163">
        <v>4.1933333000000003E-2</v>
      </c>
      <c r="C163" s="1">
        <v>249</v>
      </c>
    </row>
    <row r="164" spans="1:3" x14ac:dyDescent="0.25">
      <c r="A164">
        <v>4.9667000000000003</v>
      </c>
      <c r="B164">
        <v>4.2733332999999998E-2</v>
      </c>
      <c r="C164" s="1">
        <v>253</v>
      </c>
    </row>
    <row r="165" spans="1:3" x14ac:dyDescent="0.25">
      <c r="A165">
        <v>5.050033333</v>
      </c>
      <c r="B165">
        <v>4.1733332999999997E-2</v>
      </c>
      <c r="C165" s="1">
        <v>247</v>
      </c>
    </row>
    <row r="166" spans="1:3" x14ac:dyDescent="0.25">
      <c r="A166">
        <v>5.1333666669999998</v>
      </c>
      <c r="B166">
        <v>4.1533332999999999E-2</v>
      </c>
      <c r="C166" s="1">
        <v>246</v>
      </c>
    </row>
    <row r="167" spans="1:3" x14ac:dyDescent="0.25">
      <c r="A167">
        <v>5.2167000000000003</v>
      </c>
      <c r="B167">
        <v>4.0533332999999998E-2</v>
      </c>
      <c r="C167" s="1">
        <v>240</v>
      </c>
    </row>
    <row r="168" spans="1:3" x14ac:dyDescent="0.25">
      <c r="A168">
        <v>5.300033333</v>
      </c>
      <c r="B168">
        <v>4.0561905000000002E-2</v>
      </c>
      <c r="C168" s="1">
        <v>241</v>
      </c>
    </row>
    <row r="169" spans="1:3" x14ac:dyDescent="0.25">
      <c r="A169">
        <v>5.3833666669999998</v>
      </c>
      <c r="B169">
        <v>3.7428571000000001E-2</v>
      </c>
      <c r="C169" s="1">
        <v>222</v>
      </c>
    </row>
    <row r="170" spans="1:3" x14ac:dyDescent="0.25">
      <c r="A170">
        <v>5.4667000000000003</v>
      </c>
      <c r="B170">
        <v>4.5999999999999999E-2</v>
      </c>
      <c r="C170" s="1">
        <v>273</v>
      </c>
    </row>
    <row r="171" spans="1:3" x14ac:dyDescent="0.25">
      <c r="A171">
        <v>5.550033333</v>
      </c>
      <c r="B171">
        <v>4.3999999999999997E-2</v>
      </c>
      <c r="C171" s="1">
        <v>261</v>
      </c>
    </row>
    <row r="172" spans="1:3" x14ac:dyDescent="0.25">
      <c r="A172">
        <v>5.6333666669999998</v>
      </c>
      <c r="B172">
        <v>0.04</v>
      </c>
      <c r="C172" s="1">
        <v>237</v>
      </c>
    </row>
    <row r="173" spans="1:3" x14ac:dyDescent="0.25">
      <c r="A173">
        <v>5.7167000000000003</v>
      </c>
      <c r="B173">
        <v>2.8000000000000001E-2</v>
      </c>
      <c r="C173" s="1">
        <v>166</v>
      </c>
    </row>
    <row r="174" spans="1:3" x14ac:dyDescent="0.25">
      <c r="A174">
        <v>5.800033333</v>
      </c>
      <c r="B174">
        <v>3.2000000000000001E-2</v>
      </c>
      <c r="C174" s="1">
        <v>190</v>
      </c>
    </row>
    <row r="175" spans="1:3" x14ac:dyDescent="0.25">
      <c r="A175">
        <v>5.8833666669999998</v>
      </c>
      <c r="B175">
        <v>2.5999999999999999E-2</v>
      </c>
      <c r="C175" s="1">
        <v>154</v>
      </c>
    </row>
    <row r="176" spans="1:3" x14ac:dyDescent="0.25">
      <c r="A176">
        <v>5.9667000000000003</v>
      </c>
      <c r="B176">
        <v>0.03</v>
      </c>
      <c r="C176" s="1">
        <v>178</v>
      </c>
    </row>
    <row r="177" spans="1:3" x14ac:dyDescent="0.25">
      <c r="A177">
        <v>6.050033333</v>
      </c>
      <c r="B177">
        <v>2.8000000000000001E-2</v>
      </c>
      <c r="C177" s="1">
        <v>166</v>
      </c>
    </row>
    <row r="178" spans="1:3" x14ac:dyDescent="0.25">
      <c r="A178">
        <v>6.1333666669999998</v>
      </c>
      <c r="B178">
        <v>3.4285714000000002E-2</v>
      </c>
      <c r="C178" s="1">
        <v>203</v>
      </c>
    </row>
    <row r="179" spans="1:3" x14ac:dyDescent="0.25">
      <c r="C179" s="1"/>
    </row>
  </sheetData>
  <mergeCells count="1">
    <mergeCell ref="E1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selection activeCell="M23" sqref="M23"/>
    </sheetView>
  </sheetViews>
  <sheetFormatPr defaultRowHeight="15" x14ac:dyDescent="0.25"/>
  <sheetData>
    <row r="1" spans="1:19" x14ac:dyDescent="0.25">
      <c r="A1" s="2" t="s">
        <v>0</v>
      </c>
      <c r="B1" s="2" t="s">
        <v>1</v>
      </c>
      <c r="C1" s="2" t="s">
        <v>2</v>
      </c>
    </row>
    <row r="2" spans="1:19" x14ac:dyDescent="0.25">
      <c r="A2" s="2">
        <v>8.3333333333333329E-2</v>
      </c>
      <c r="B2" s="2">
        <v>9.4000000000000139E-2</v>
      </c>
      <c r="C2" s="4">
        <v>125.4646756754608</v>
      </c>
      <c r="M2" s="12" t="s">
        <v>32</v>
      </c>
      <c r="N2" s="12"/>
      <c r="O2" s="12"/>
      <c r="P2" s="12"/>
      <c r="Q2" s="12"/>
      <c r="R2" s="12"/>
      <c r="S2" s="12"/>
    </row>
    <row r="3" spans="1:19" x14ac:dyDescent="0.25">
      <c r="A3" s="2">
        <v>0.16666666666666666</v>
      </c>
      <c r="B3" s="2">
        <v>0.10250000000000004</v>
      </c>
      <c r="C3" s="4">
        <v>138.37983399110982</v>
      </c>
      <c r="M3" s="12"/>
      <c r="N3" s="12"/>
      <c r="O3" s="12"/>
      <c r="P3" s="12"/>
      <c r="Q3" s="12"/>
      <c r="R3" s="12"/>
      <c r="S3" s="12"/>
    </row>
    <row r="4" spans="1:19" x14ac:dyDescent="0.25">
      <c r="A4" s="2">
        <v>0.25</v>
      </c>
      <c r="B4" s="2">
        <v>0.10700000000000004</v>
      </c>
      <c r="C4" s="4">
        <v>145.33800544238508</v>
      </c>
    </row>
    <row r="5" spans="1:19" x14ac:dyDescent="0.25">
      <c r="A5" s="2">
        <v>0.33333333333333331</v>
      </c>
      <c r="B5" s="2">
        <v>0.10499999999999989</v>
      </c>
      <c r="C5" s="4">
        <v>142.23501182807553</v>
      </c>
    </row>
    <row r="6" spans="1:19" x14ac:dyDescent="0.25">
      <c r="A6" s="2">
        <v>0.41666666666666669</v>
      </c>
      <c r="B6" s="2">
        <v>0.1049999999999999</v>
      </c>
      <c r="C6" s="4">
        <v>142.23501182807553</v>
      </c>
    </row>
    <row r="7" spans="1:19" x14ac:dyDescent="0.25">
      <c r="A7" s="2">
        <v>0.5</v>
      </c>
      <c r="B7" s="2">
        <v>0.10299999999999995</v>
      </c>
      <c r="C7" s="4">
        <v>139.14878628348572</v>
      </c>
    </row>
    <row r="8" spans="1:19" x14ac:dyDescent="0.25">
      <c r="A8" s="2">
        <v>0.58333333333333337</v>
      </c>
      <c r="B8" s="2">
        <v>9.8999999999999838E-2</v>
      </c>
      <c r="C8" s="4">
        <v>133.02609865415585</v>
      </c>
    </row>
    <row r="9" spans="1:19" x14ac:dyDescent="0.25">
      <c r="A9" s="2">
        <v>0.66666666666666663</v>
      </c>
      <c r="B9" s="2">
        <v>9.0500000000000108E-2</v>
      </c>
      <c r="C9" s="4">
        <v>120.23145051936477</v>
      </c>
    </row>
    <row r="10" spans="1:19" x14ac:dyDescent="0.25">
      <c r="A10" s="2">
        <v>0.75</v>
      </c>
      <c r="B10" s="2">
        <v>8.6000000000000132E-2</v>
      </c>
      <c r="C10" s="4">
        <v>113.5741042852699</v>
      </c>
    </row>
    <row r="11" spans="1:19" x14ac:dyDescent="0.25">
      <c r="A11" s="2">
        <v>0.83333333333333337</v>
      </c>
      <c r="B11" s="2">
        <v>8.3999999999999977E-2</v>
      </c>
      <c r="C11" s="4">
        <v>110.64061560851205</v>
      </c>
    </row>
    <row r="12" spans="1:19" x14ac:dyDescent="0.25">
      <c r="A12" s="2">
        <v>0.91666666666666663</v>
      </c>
      <c r="B12" s="2">
        <v>8.1500000000000128E-2</v>
      </c>
      <c r="C12" s="4">
        <v>106.99541755867612</v>
      </c>
    </row>
    <row r="13" spans="1:19" x14ac:dyDescent="0.25">
      <c r="A13" s="2">
        <v>1</v>
      </c>
      <c r="B13" s="2">
        <v>8.3999999999999977E-2</v>
      </c>
      <c r="C13" s="4">
        <v>110.64061560851205</v>
      </c>
    </row>
    <row r="14" spans="1:19" x14ac:dyDescent="0.25">
      <c r="A14" s="2">
        <v>1.0833333333333333</v>
      </c>
      <c r="B14" s="2">
        <v>7.6999999999999957E-2</v>
      </c>
      <c r="C14" s="4">
        <v>100.49400443153026</v>
      </c>
    </row>
    <row r="15" spans="1:19" x14ac:dyDescent="0.25">
      <c r="A15" s="2">
        <v>1.1666666666666667</v>
      </c>
      <c r="B15" s="2">
        <v>8.3999999999999991E-2</v>
      </c>
      <c r="C15" s="4">
        <v>110.64061560851206</v>
      </c>
    </row>
    <row r="16" spans="1:19" x14ac:dyDescent="0.25">
      <c r="A16" s="2">
        <v>1.25</v>
      </c>
      <c r="B16" s="2">
        <v>7.9500000000000001E-2</v>
      </c>
      <c r="C16" s="4">
        <v>104.09644185753253</v>
      </c>
    </row>
    <row r="17" spans="1:3" x14ac:dyDescent="0.25">
      <c r="A17" s="2">
        <v>1.3333333333333333</v>
      </c>
      <c r="B17" s="2">
        <v>7.9999999999999793E-2</v>
      </c>
      <c r="C17" s="4">
        <v>104.81976139246834</v>
      </c>
    </row>
    <row r="18" spans="1:3" x14ac:dyDescent="0.25">
      <c r="A18" s="2">
        <v>1.4166666666666667</v>
      </c>
      <c r="B18" s="2">
        <v>8.8999999999999954E-2</v>
      </c>
      <c r="C18" s="4">
        <v>118.00350825169319</v>
      </c>
    </row>
    <row r="19" spans="1:3" x14ac:dyDescent="0.25">
      <c r="A19" s="2">
        <v>1.5</v>
      </c>
      <c r="B19" s="2">
        <v>8.5499999999999937E-2</v>
      </c>
      <c r="C19" s="4">
        <v>112.83928030576845</v>
      </c>
    </row>
    <row r="20" spans="1:3" x14ac:dyDescent="0.25">
      <c r="A20" s="2">
        <v>1.5833333333333333</v>
      </c>
      <c r="B20" s="2">
        <v>8.599999999999984E-2</v>
      </c>
      <c r="C20" s="4">
        <v>113.57410428526943</v>
      </c>
    </row>
    <row r="21" spans="1:3" x14ac:dyDescent="0.25">
      <c r="A21" s="2">
        <v>1.6666666666666667</v>
      </c>
      <c r="B21" s="2">
        <v>8.5500000000000048E-2</v>
      </c>
      <c r="C21" s="4">
        <v>112.83928030576868</v>
      </c>
    </row>
    <row r="22" spans="1:3" x14ac:dyDescent="0.25">
      <c r="A22" s="2">
        <v>1.75</v>
      </c>
      <c r="B22" s="2">
        <v>8.3499999999999908E-2</v>
      </c>
      <c r="C22" s="4">
        <v>109.90965675319646</v>
      </c>
    </row>
    <row r="23" spans="1:3" x14ac:dyDescent="0.25">
      <c r="A23" s="2">
        <v>1.8333333333333333</v>
      </c>
      <c r="B23" s="2">
        <v>8.3000000000000185E-2</v>
      </c>
      <c r="C23" s="4">
        <v>109.17965941401231</v>
      </c>
    </row>
    <row r="24" spans="1:3" x14ac:dyDescent="0.25">
      <c r="A24" s="2">
        <v>1.9166666666666667</v>
      </c>
      <c r="B24" s="2">
        <v>9.2500000000000068E-2</v>
      </c>
      <c r="C24" s="4">
        <v>123.21588976074224</v>
      </c>
    </row>
    <row r="25" spans="1:3" x14ac:dyDescent="0.25">
      <c r="A25" s="2">
        <v>2</v>
      </c>
      <c r="B25" s="2">
        <v>9.6000000000000085E-2</v>
      </c>
      <c r="C25" s="4">
        <v>128.47710149559538</v>
      </c>
    </row>
    <row r="26" spans="1:3" x14ac:dyDescent="0.25">
      <c r="A26" s="2">
        <v>2.0833333333333335</v>
      </c>
      <c r="B26" s="2">
        <v>9.9000000000000199E-2</v>
      </c>
      <c r="C26" s="4">
        <v>133.02609865415641</v>
      </c>
    </row>
    <row r="27" spans="1:3" x14ac:dyDescent="0.25">
      <c r="A27" s="2">
        <v>2.1666666666666665</v>
      </c>
      <c r="B27" s="2">
        <v>9.9363636363636321E-2</v>
      </c>
      <c r="C27" s="4">
        <v>133.5799856073159</v>
      </c>
    </row>
    <row r="28" spans="1:3" x14ac:dyDescent="0.25">
      <c r="A28" s="2">
        <v>2.25</v>
      </c>
      <c r="B28" s="2">
        <v>9.8363636363636167E-2</v>
      </c>
      <c r="C28" s="4">
        <v>132.05809782273028</v>
      </c>
    </row>
    <row r="29" spans="1:3" x14ac:dyDescent="0.25">
      <c r="A29" s="2">
        <v>2.3333333333333335</v>
      </c>
      <c r="B29" s="2">
        <v>9.4863636363636164E-2</v>
      </c>
      <c r="C29" s="4">
        <v>126.76352063382876</v>
      </c>
    </row>
    <row r="30" spans="1:3" x14ac:dyDescent="0.25">
      <c r="A30" s="2">
        <v>2.4166666666666665</v>
      </c>
      <c r="B30" s="2">
        <v>8.6863636363636337E-2</v>
      </c>
      <c r="C30" s="4">
        <v>114.84563403777571</v>
      </c>
    </row>
    <row r="31" spans="1:3" x14ac:dyDescent="0.25">
      <c r="A31" s="2">
        <v>2.5</v>
      </c>
      <c r="B31" s="2">
        <v>8.0000000000000071E-2</v>
      </c>
      <c r="C31" s="4">
        <v>104.81976139246875</v>
      </c>
    </row>
    <row r="32" spans="1:3" x14ac:dyDescent="0.25">
      <c r="A32" s="2">
        <v>2.5833333333333335</v>
      </c>
      <c r="B32" s="2">
        <v>7.6500000000000054E-2</v>
      </c>
      <c r="C32" s="4">
        <v>99.776336067955668</v>
      </c>
    </row>
    <row r="33" spans="1:3" x14ac:dyDescent="0.25">
      <c r="A33" s="2">
        <v>2.6666666666666665</v>
      </c>
      <c r="B33" s="2">
        <v>7.6000000000000151E-2</v>
      </c>
      <c r="C33" s="4">
        <v>99.059603124687271</v>
      </c>
    </row>
    <row r="34" spans="1:3" x14ac:dyDescent="0.25">
      <c r="A34" s="2">
        <v>2.75</v>
      </c>
      <c r="B34" s="2">
        <v>7.6999999999999957E-2</v>
      </c>
      <c r="C34" s="4">
        <v>100.49400443153026</v>
      </c>
    </row>
    <row r="35" spans="1:3" x14ac:dyDescent="0.25">
      <c r="A35" s="2">
        <v>2.8333333333333335</v>
      </c>
      <c r="B35" s="2">
        <v>7.4499999999999733E-2</v>
      </c>
      <c r="C35" s="4">
        <v>96.914998563780571</v>
      </c>
    </row>
    <row r="36" spans="1:3" x14ac:dyDescent="0.25">
      <c r="A36" s="2">
        <v>2.9166666666666665</v>
      </c>
      <c r="B36" s="2">
        <v>7.149999999999998E-2</v>
      </c>
      <c r="C36" s="4">
        <v>92.65080054637157</v>
      </c>
    </row>
    <row r="37" spans="1:3" x14ac:dyDescent="0.25">
      <c r="A37" s="2">
        <v>3</v>
      </c>
      <c r="B37" s="2">
        <v>7.2500000000000314E-2</v>
      </c>
      <c r="C37" s="4">
        <v>94.068511363580612</v>
      </c>
    </row>
    <row r="38" spans="1:3" x14ac:dyDescent="0.25">
      <c r="A38" s="2">
        <v>3.0833333333333335</v>
      </c>
      <c r="B38" s="2">
        <v>7.3500000000000121E-2</v>
      </c>
      <c r="C38" s="4">
        <v>95.489905910654031</v>
      </c>
    </row>
    <row r="39" spans="1:3" x14ac:dyDescent="0.25">
      <c r="A39" s="2">
        <v>3.1666666666666665</v>
      </c>
      <c r="B39" s="2">
        <v>7.2500000000000314E-2</v>
      </c>
      <c r="C39" s="4">
        <v>94.068511363580612</v>
      </c>
    </row>
    <row r="40" spans="1:3" x14ac:dyDescent="0.25">
      <c r="A40" s="2">
        <v>3.25</v>
      </c>
      <c r="B40" s="2">
        <v>7.9000000000000445E-2</v>
      </c>
      <c r="C40" s="4">
        <v>103.37406880972839</v>
      </c>
    </row>
    <row r="41" spans="1:3" x14ac:dyDescent="0.25">
      <c r="A41" s="2">
        <v>3.3333333333333335</v>
      </c>
      <c r="B41" s="2">
        <v>7.9499999999999821E-2</v>
      </c>
      <c r="C41" s="4">
        <v>104.09644185753224</v>
      </c>
    </row>
    <row r="42" spans="1:3" x14ac:dyDescent="0.25">
      <c r="A42" s="2">
        <v>3.4166666666666665</v>
      </c>
      <c r="B42" s="2">
        <v>8.4499999999999881E-2</v>
      </c>
      <c r="C42" s="4">
        <v>111.37253788090203</v>
      </c>
    </row>
    <row r="43" spans="1:3" x14ac:dyDescent="0.25">
      <c r="A43" s="2">
        <v>3.5</v>
      </c>
      <c r="B43" s="2">
        <v>9.2000000000000165E-2</v>
      </c>
      <c r="C43" s="4">
        <v>122.46829014399479</v>
      </c>
    </row>
    <row r="44" spans="1:3" x14ac:dyDescent="0.25">
      <c r="A44" s="2">
        <v>3.5833333333333335</v>
      </c>
      <c r="B44" s="2">
        <v>9.5499999999999835E-2</v>
      </c>
      <c r="C44" s="4">
        <v>127.72248422442537</v>
      </c>
    </row>
    <row r="45" spans="1:3" x14ac:dyDescent="0.25">
      <c r="A45" s="2">
        <v>3.6666666666666665</v>
      </c>
      <c r="B45" s="2">
        <v>0.10500000000000007</v>
      </c>
      <c r="C45" s="4">
        <v>142.23501182807578</v>
      </c>
    </row>
    <row r="46" spans="1:3" x14ac:dyDescent="0.25">
      <c r="A46" s="2">
        <v>3.75</v>
      </c>
      <c r="B46" s="2">
        <v>0.10850000000000008</v>
      </c>
      <c r="C46" s="4">
        <v>147.67633707402666</v>
      </c>
    </row>
    <row r="47" spans="1:3" x14ac:dyDescent="0.25">
      <c r="A47" s="2">
        <v>3.8333333333333335</v>
      </c>
      <c r="B47" s="2">
        <v>0.10825581395348849</v>
      </c>
      <c r="C47" s="4">
        <v>147.29502801038126</v>
      </c>
    </row>
    <row r="48" spans="1:3" x14ac:dyDescent="0.25">
      <c r="A48" s="2">
        <v>3.9166666666666665</v>
      </c>
      <c r="B48" s="2">
        <v>0.10225581395348862</v>
      </c>
      <c r="C48" s="4">
        <v>138.00467632100253</v>
      </c>
    </row>
    <row r="49" spans="1:3" x14ac:dyDescent="0.25">
      <c r="A49" s="2">
        <v>4</v>
      </c>
      <c r="B49" s="2">
        <v>9.2255813953488475E-2</v>
      </c>
      <c r="C49" s="4">
        <v>122.85065859766014</v>
      </c>
    </row>
    <row r="50" spans="1:3" x14ac:dyDescent="0.25">
      <c r="A50" s="2">
        <v>4.083333333333333</v>
      </c>
      <c r="B50" s="2">
        <v>8.5755813953488705E-2</v>
      </c>
      <c r="C50" s="4">
        <v>113.21511556134359</v>
      </c>
    </row>
    <row r="51" spans="1:3" x14ac:dyDescent="0.25">
      <c r="A51" s="2">
        <v>4.166666666666667</v>
      </c>
      <c r="B51" s="2">
        <v>8.2000000000000031E-2</v>
      </c>
      <c r="C51" s="4">
        <v>107.72254170523374</v>
      </c>
    </row>
    <row r="52" spans="1:3" x14ac:dyDescent="0.25">
      <c r="A52" s="2">
        <v>4.25</v>
      </c>
      <c r="B52" s="2">
        <v>8.0000000000000071E-2</v>
      </c>
      <c r="C52" s="4">
        <v>104.81976139246875</v>
      </c>
    </row>
    <row r="53" spans="1:3" x14ac:dyDescent="0.25">
      <c r="A53" s="2">
        <v>4.333333333333333</v>
      </c>
      <c r="B53" s="2">
        <v>7.5500000000000261E-2</v>
      </c>
      <c r="C53" s="4">
        <v>98.343803774053782</v>
      </c>
    </row>
    <row r="54" spans="1:3" x14ac:dyDescent="0.25">
      <c r="A54" s="2">
        <v>4.416666666666667</v>
      </c>
      <c r="B54" s="2">
        <v>7.199999999999987E-2</v>
      </c>
      <c r="C54" s="4">
        <v>93.359196384341658</v>
      </c>
    </row>
    <row r="55" spans="1:3" x14ac:dyDescent="0.25">
      <c r="A55" s="2">
        <v>4.5</v>
      </c>
      <c r="B55" s="2">
        <v>7.0499999999999827E-2</v>
      </c>
      <c r="C55" s="4">
        <v>91.236759157258788</v>
      </c>
    </row>
    <row r="56" spans="1:3" x14ac:dyDescent="0.25">
      <c r="A56" s="2">
        <v>4.583333333333333</v>
      </c>
      <c r="B56" s="2">
        <v>6.649999999999992E-2</v>
      </c>
      <c r="C56" s="4">
        <v>85.617004424227531</v>
      </c>
    </row>
    <row r="57" spans="1:3" x14ac:dyDescent="0.25">
      <c r="A57" s="2">
        <v>4.666666666666667</v>
      </c>
      <c r="B57" s="2">
        <v>6.433333333333284E-2</v>
      </c>
      <c r="C57" s="4">
        <v>82.597071248528621</v>
      </c>
    </row>
    <row r="58" spans="1:3" x14ac:dyDescent="0.25">
      <c r="A58" s="2">
        <v>4.75</v>
      </c>
      <c r="B58" s="2">
        <v>6.2833333333333158E-2</v>
      </c>
      <c r="C58" s="4">
        <v>80.51617166059502</v>
      </c>
    </row>
    <row r="59" spans="1:3" x14ac:dyDescent="0.25">
      <c r="A59" s="2">
        <v>4.833333333333333</v>
      </c>
      <c r="B59" s="2">
        <v>6.0333333333333294E-2</v>
      </c>
      <c r="C59" s="4">
        <v>77.065725684773739</v>
      </c>
    </row>
    <row r="60" spans="1:3" x14ac:dyDescent="0.25">
      <c r="A60" s="2">
        <v>4.916666666666667</v>
      </c>
      <c r="B60" s="2">
        <v>6.0833333333333198E-2</v>
      </c>
      <c r="C60" s="4">
        <v>77.754050806611602</v>
      </c>
    </row>
    <row r="61" spans="1:3" x14ac:dyDescent="0.25">
      <c r="A61" s="2">
        <v>5</v>
      </c>
      <c r="B61" s="2">
        <v>6.4000000000000057E-2</v>
      </c>
      <c r="C61" s="4">
        <v>82.133956763932048</v>
      </c>
    </row>
    <row r="62" spans="1:3" x14ac:dyDescent="0.25">
      <c r="A62" s="2">
        <v>5.083333333333333</v>
      </c>
      <c r="B62" s="2">
        <v>6.2999999999999903E-2</v>
      </c>
      <c r="C62" s="4">
        <v>80.746987602174542</v>
      </c>
    </row>
    <row r="63" spans="1:3" x14ac:dyDescent="0.25">
      <c r="A63" s="2">
        <v>5.166666666666667</v>
      </c>
      <c r="B63" s="2">
        <v>6.0999999999999943E-2</v>
      </c>
      <c r="C63" s="4">
        <v>77.983688062639985</v>
      </c>
    </row>
    <row r="64" spans="1:3" x14ac:dyDescent="0.25">
      <c r="A64" s="2">
        <v>5.25</v>
      </c>
      <c r="B64" s="2">
        <v>5.8999999999999983E-2</v>
      </c>
      <c r="C64" s="4">
        <v>75.234483127348341</v>
      </c>
    </row>
    <row r="65" spans="1:3" x14ac:dyDescent="0.25">
      <c r="A65" s="2">
        <v>5.333333333333333</v>
      </c>
      <c r="B65" s="2">
        <v>5.6500000000000133E-2</v>
      </c>
      <c r="C65" s="4">
        <v>71.817633734095907</v>
      </c>
    </row>
    <row r="66" spans="1:3" x14ac:dyDescent="0.25">
      <c r="A66" s="2">
        <v>5.416666666666667</v>
      </c>
      <c r="B66" s="2">
        <v>5.5000000000000077E-2</v>
      </c>
      <c r="C66" s="4">
        <v>69.777927909226676</v>
      </c>
    </row>
    <row r="67" spans="1:3" x14ac:dyDescent="0.25">
      <c r="A67" s="2">
        <v>5.5</v>
      </c>
      <c r="B67" s="2">
        <v>5.6083333333333305E-2</v>
      </c>
      <c r="C67" s="4">
        <v>71.250268988846472</v>
      </c>
    </row>
    <row r="68" spans="1:3" x14ac:dyDescent="0.25">
      <c r="A68" s="2">
        <v>5.583333333333333</v>
      </c>
      <c r="B68" s="2">
        <v>5.7083333333333458E-2</v>
      </c>
      <c r="C68" s="4">
        <v>72.612954781698704</v>
      </c>
    </row>
    <row r="69" spans="1:3" x14ac:dyDescent="0.25">
      <c r="A69" s="2">
        <v>5.666666666666667</v>
      </c>
      <c r="B69" s="2">
        <v>5.7583333333333361E-2</v>
      </c>
      <c r="C69" s="4">
        <v>73.29559856066804</v>
      </c>
    </row>
    <row r="70" spans="1:3" x14ac:dyDescent="0.25">
      <c r="A70" s="2">
        <v>5.75</v>
      </c>
      <c r="B70" s="2">
        <v>5.8083333333333619E-2</v>
      </c>
      <c r="C70" s="4">
        <v>73.979111803863631</v>
      </c>
    </row>
    <row r="71" spans="1:3" x14ac:dyDescent="0.25">
      <c r="A71" s="2">
        <v>5.833333333333333</v>
      </c>
      <c r="B71" s="2">
        <v>5.7499999999999926E-2</v>
      </c>
      <c r="C71" s="4">
        <v>73.181764262873358</v>
      </c>
    </row>
    <row r="72" spans="1:3" x14ac:dyDescent="0.25">
      <c r="A72" s="2">
        <v>5.916666666666667</v>
      </c>
      <c r="B72" s="2">
        <v>5.4499999999999812E-2</v>
      </c>
      <c r="C72" s="4">
        <v>69.099750042987495</v>
      </c>
    </row>
    <row r="73" spans="1:3" x14ac:dyDescent="0.25">
      <c r="A73" s="2">
        <v>6</v>
      </c>
      <c r="B73" s="2">
        <v>5.7000000000000023E-2</v>
      </c>
      <c r="C73" s="4">
        <v>72.499265233304726</v>
      </c>
    </row>
    <row r="74" spans="1:3" x14ac:dyDescent="0.25">
      <c r="A74" s="2">
        <v>6.083333333333333</v>
      </c>
      <c r="B74" s="2">
        <v>5.8499999999999733E-2</v>
      </c>
      <c r="C74" s="4">
        <v>74.549371546304741</v>
      </c>
    </row>
    <row r="75" spans="1:3" x14ac:dyDescent="0.25">
      <c r="A75" s="2">
        <v>6.166666666666667</v>
      </c>
      <c r="B75" s="2">
        <v>6.1000000000000297E-2</v>
      </c>
      <c r="C75" s="4">
        <v>77.983688062640468</v>
      </c>
    </row>
    <row r="76" spans="1:3" x14ac:dyDescent="0.25">
      <c r="A76" s="2">
        <v>6.25</v>
      </c>
      <c r="B76" s="2">
        <v>6.304545454545453E-2</v>
      </c>
      <c r="C76" s="4">
        <v>80.809954519922101</v>
      </c>
    </row>
    <row r="77" spans="1:3" x14ac:dyDescent="0.25">
      <c r="A77" s="2">
        <v>6.333333333333333</v>
      </c>
      <c r="B77" s="2">
        <v>6.2545454545454626E-2</v>
      </c>
      <c r="C77" s="4">
        <v>80.117721712679668</v>
      </c>
    </row>
    <row r="78" spans="1:3" x14ac:dyDescent="0.25">
      <c r="A78" s="2">
        <v>6.416666666666667</v>
      </c>
      <c r="B78" s="2">
        <v>6.45454545454546E-2</v>
      </c>
      <c r="C78" s="4">
        <v>82.89198690852939</v>
      </c>
    </row>
    <row r="79" spans="1:3" x14ac:dyDescent="0.25">
      <c r="A79" s="2">
        <v>6.5</v>
      </c>
      <c r="B79" s="2">
        <v>6.504545454545449E-2</v>
      </c>
      <c r="C79" s="4">
        <v>83.587781405779836</v>
      </c>
    </row>
    <row r="80" spans="1:3" x14ac:dyDescent="0.25">
      <c r="A80" s="2">
        <v>6.583333333333333</v>
      </c>
      <c r="B80" s="2">
        <v>6.7000000000000171E-2</v>
      </c>
      <c r="C80" s="4">
        <v>86.316306288901899</v>
      </c>
    </row>
    <row r="81" spans="1:3" x14ac:dyDescent="0.25">
      <c r="A81" s="2">
        <v>6.666666666666667</v>
      </c>
      <c r="B81" s="2">
        <v>6.9999999999999937E-2</v>
      </c>
      <c r="C81" s="4">
        <v>90.531110049166372</v>
      </c>
    </row>
    <row r="82" spans="1:3" x14ac:dyDescent="0.25">
      <c r="A82" s="2">
        <v>6.75</v>
      </c>
      <c r="B82" s="2">
        <v>6.9999999999999923E-2</v>
      </c>
      <c r="C82" s="4">
        <v>90.53111004916633</v>
      </c>
    </row>
    <row r="83" spans="1:3" x14ac:dyDescent="0.25">
      <c r="A83" s="2">
        <v>6.833333333333333</v>
      </c>
      <c r="B83" s="2">
        <v>7.1000000000000091E-2</v>
      </c>
      <c r="C83" s="4">
        <v>91.943322064270177</v>
      </c>
    </row>
    <row r="84" spans="1:3" x14ac:dyDescent="0.25">
      <c r="A84" s="2">
        <v>6.916666666666667</v>
      </c>
      <c r="B84" s="2">
        <v>6.2000000000000097E-2</v>
      </c>
      <c r="C84" s="4">
        <v>79.363569241162821</v>
      </c>
    </row>
    <row r="85" spans="1:3" x14ac:dyDescent="0.25">
      <c r="A85" s="2">
        <v>7</v>
      </c>
      <c r="B85" s="2">
        <v>5.4499999999999812E-2</v>
      </c>
      <c r="C85" s="4">
        <v>69.099750042987495</v>
      </c>
    </row>
    <row r="86" spans="1:3" x14ac:dyDescent="0.25">
      <c r="A86" s="2">
        <v>7.083333333333333</v>
      </c>
      <c r="B86" s="2">
        <v>4.800000000000005E-2</v>
      </c>
      <c r="C86" s="4">
        <v>60.361044713762574</v>
      </c>
    </row>
    <row r="87" spans="1:3" x14ac:dyDescent="0.25">
      <c r="A87" s="2">
        <v>7.166666666666667</v>
      </c>
      <c r="B87" s="2">
        <v>3.8999999999999702E-2</v>
      </c>
      <c r="C87" s="4">
        <v>48.494502795257354</v>
      </c>
    </row>
    <row r="88" spans="1:3" x14ac:dyDescent="0.25">
      <c r="A88" s="2">
        <v>7.25</v>
      </c>
      <c r="B88" s="2">
        <v>4.7499999999999785E-2</v>
      </c>
      <c r="C88" s="4">
        <v>59.694750107572816</v>
      </c>
    </row>
    <row r="89" spans="1:3" x14ac:dyDescent="0.25">
      <c r="A89" s="2">
        <v>7.333333333333333</v>
      </c>
      <c r="B89" s="2">
        <v>5.150000000000006E-2</v>
      </c>
      <c r="C89" s="4">
        <v>65.048671310629231</v>
      </c>
    </row>
    <row r="90" spans="1:3" x14ac:dyDescent="0.25">
      <c r="A90" s="2">
        <v>7.416666666666667</v>
      </c>
      <c r="B90" s="2">
        <v>5.700000000000003E-2</v>
      </c>
      <c r="C90" s="4">
        <v>72.499265233304726</v>
      </c>
    </row>
    <row r="91" spans="1:3" x14ac:dyDescent="0.25">
      <c r="A91" s="2">
        <v>7.5</v>
      </c>
      <c r="B91" s="2">
        <v>6.1000000000000297E-2</v>
      </c>
      <c r="C91" s="4">
        <v>77.983688062640468</v>
      </c>
    </row>
    <row r="92" spans="1:3" x14ac:dyDescent="0.25">
      <c r="A92" s="2">
        <v>7.583333333333333</v>
      </c>
      <c r="B92" s="2">
        <v>6.1500000000000193E-2</v>
      </c>
      <c r="C92" s="4">
        <v>78.673187352509458</v>
      </c>
    </row>
    <row r="93" spans="1:3" x14ac:dyDescent="0.25">
      <c r="A93" s="2">
        <v>7.666666666666667</v>
      </c>
      <c r="B93" s="2">
        <v>5.8000000000000176E-2</v>
      </c>
      <c r="C93" s="4">
        <v>73.865132480049979</v>
      </c>
    </row>
    <row r="94" spans="1:3" x14ac:dyDescent="0.25">
      <c r="A94" s="2">
        <v>7.75</v>
      </c>
      <c r="B94" s="2">
        <v>5.7760869565217518E-2</v>
      </c>
      <c r="C94" s="4">
        <v>73.538195654154762</v>
      </c>
    </row>
    <row r="95" spans="1:3" x14ac:dyDescent="0.25">
      <c r="A95" s="2">
        <v>7.833333333333333</v>
      </c>
      <c r="B95" s="2">
        <v>6.1260869565217174E-2</v>
      </c>
      <c r="C95" s="4">
        <v>78.343316810362822</v>
      </c>
    </row>
    <row r="96" spans="1:3" x14ac:dyDescent="0.25">
      <c r="A96" s="2">
        <v>7.916666666666667</v>
      </c>
      <c r="B96" s="2">
        <v>6.1760869565217424E-2</v>
      </c>
      <c r="C96" s="4">
        <v>79.033276375253081</v>
      </c>
    </row>
    <row r="97" spans="1:3" x14ac:dyDescent="0.25">
      <c r="A97" s="2">
        <v>8</v>
      </c>
      <c r="B97" s="2">
        <v>6.3760869565217385E-2</v>
      </c>
      <c r="C97" s="4">
        <v>81.801966466598415</v>
      </c>
    </row>
    <row r="98" spans="1:3" x14ac:dyDescent="0.25">
      <c r="A98" s="2">
        <v>8.0833333333333339</v>
      </c>
      <c r="B98" s="2">
        <v>5.8500000000000087E-2</v>
      </c>
      <c r="C98" s="4">
        <v>74.549371546305238</v>
      </c>
    </row>
    <row r="99" spans="1:3" x14ac:dyDescent="0.25">
      <c r="A99" s="2">
        <v>8.1666666666666661</v>
      </c>
      <c r="B99" s="2">
        <v>5.2500000000000213E-2</v>
      </c>
      <c r="C99" s="4">
        <v>66.395615346936225</v>
      </c>
    </row>
    <row r="100" spans="1:3" x14ac:dyDescent="0.25">
      <c r="A100" s="2">
        <v>8.25</v>
      </c>
      <c r="B100" s="2">
        <v>4.8000000000000043E-2</v>
      </c>
      <c r="C100" s="4">
        <v>60.361044713762574</v>
      </c>
    </row>
    <row r="101" spans="1:3" x14ac:dyDescent="0.25">
      <c r="A101" s="2">
        <v>8.3333333333333339</v>
      </c>
      <c r="B101" s="2">
        <v>4.5499999999999832E-2</v>
      </c>
      <c r="C101" s="4">
        <v>57.037924223751219</v>
      </c>
    </row>
    <row r="102" spans="1:3" x14ac:dyDescent="0.25">
      <c r="A102" s="2">
        <v>8.4166666666666661</v>
      </c>
      <c r="B102" s="2">
        <v>4.5999999999999722E-2</v>
      </c>
      <c r="C102" s="4">
        <v>57.700880956711543</v>
      </c>
    </row>
    <row r="103" spans="1:3" x14ac:dyDescent="0.25">
      <c r="A103" s="2">
        <v>8.5</v>
      </c>
      <c r="B103" s="2">
        <v>4.7722222222222235E-2</v>
      </c>
      <c r="C103" s="4">
        <v>59.990777637806673</v>
      </c>
    </row>
    <row r="104" spans="1:3" x14ac:dyDescent="0.25">
      <c r="A104" s="2">
        <v>8.5833333333333339</v>
      </c>
      <c r="B104" s="2">
        <v>5.1222222222222252E-2</v>
      </c>
      <c r="C104" s="4">
        <v>64.675123833914668</v>
      </c>
    </row>
    <row r="105" spans="1:3" x14ac:dyDescent="0.25">
      <c r="A105" s="2">
        <v>8.6666666666666661</v>
      </c>
      <c r="B105" s="2">
        <v>5.4222222222222366E-2</v>
      </c>
      <c r="C105" s="4">
        <v>68.723355971821988</v>
      </c>
    </row>
    <row r="106" spans="1:3" x14ac:dyDescent="0.25">
      <c r="A106" s="2">
        <v>8.75</v>
      </c>
      <c r="B106" s="2">
        <v>5.6722222222222229E-2</v>
      </c>
      <c r="C106" s="4">
        <v>72.120474070479702</v>
      </c>
    </row>
    <row r="107" spans="1:3" x14ac:dyDescent="0.25">
      <c r="A107" s="2">
        <v>8.8333333333333339</v>
      </c>
      <c r="B107" s="2">
        <v>5.4999999999999716E-2</v>
      </c>
      <c r="C107" s="4">
        <v>69.777927909226193</v>
      </c>
    </row>
    <row r="108" spans="1:3" x14ac:dyDescent="0.25">
      <c r="A108" s="2">
        <v>8.9166666666666661</v>
      </c>
      <c r="B108" s="2">
        <v>4.7499999999999785E-2</v>
      </c>
      <c r="C108" s="4">
        <v>59.694750107572816</v>
      </c>
    </row>
    <row r="109" spans="1:3" x14ac:dyDescent="0.25">
      <c r="A109" s="2">
        <v>9</v>
      </c>
      <c r="B109" s="2">
        <v>4.2500000000000066E-2</v>
      </c>
      <c r="C109" s="4">
        <v>53.077570903470779</v>
      </c>
    </row>
    <row r="110" spans="1:3" x14ac:dyDescent="0.25">
      <c r="A110" s="2">
        <v>9.0833333333333339</v>
      </c>
      <c r="B110" s="2">
        <v>3.9000000000000055E-2</v>
      </c>
      <c r="C110" s="4">
        <v>48.494502795257802</v>
      </c>
    </row>
    <row r="111" spans="1:3" x14ac:dyDescent="0.25">
      <c r="A111" s="2">
        <v>9.1666666666666661</v>
      </c>
      <c r="B111" s="2">
        <v>3.8500000000000159E-2</v>
      </c>
      <c r="C111" s="4">
        <v>47.843033219572575</v>
      </c>
    </row>
    <row r="112" spans="1:3" x14ac:dyDescent="0.25">
      <c r="A112" s="2">
        <v>9.25</v>
      </c>
      <c r="B112" s="2">
        <v>4.3125000000000122E-2</v>
      </c>
      <c r="C112" s="4">
        <v>53.900195349704013</v>
      </c>
    </row>
    <row r="113" spans="1:5" x14ac:dyDescent="0.25">
      <c r="A113" s="2">
        <v>9.3333333333333339</v>
      </c>
      <c r="B113" s="2">
        <v>4.5125000000000082E-2</v>
      </c>
      <c r="C113" s="4">
        <v>56.541251807324173</v>
      </c>
    </row>
    <row r="114" spans="1:5" x14ac:dyDescent="0.25">
      <c r="A114" s="2">
        <v>9.4166666666666661</v>
      </c>
      <c r="B114" s="2">
        <v>4.7625000000000292E-2</v>
      </c>
      <c r="C114" s="4">
        <v>59.861245244898733</v>
      </c>
    </row>
    <row r="115" spans="1:5" x14ac:dyDescent="0.25">
      <c r="A115" s="2">
        <v>9.5</v>
      </c>
      <c r="B115" s="2">
        <v>5.1624999999999859E-2</v>
      </c>
      <c r="C115" s="4">
        <v>65.216853206159911</v>
      </c>
    </row>
    <row r="116" spans="1:5" x14ac:dyDescent="0.25">
      <c r="A116" s="2">
        <v>9.5833333333333339</v>
      </c>
      <c r="B116" s="2">
        <v>4.6499999999999986E-2</v>
      </c>
      <c r="C116" s="4">
        <v>58.364669802593077</v>
      </c>
    </row>
    <row r="117" spans="1:5" x14ac:dyDescent="0.25">
      <c r="A117" s="2">
        <v>9.6666666666666661</v>
      </c>
      <c r="B117" s="2">
        <v>0.05</v>
      </c>
      <c r="C117" s="4">
        <v>63.034623064390303</v>
      </c>
    </row>
    <row r="118" spans="1:5" x14ac:dyDescent="0.25">
      <c r="A118" s="2">
        <v>9.75</v>
      </c>
      <c r="B118" s="2">
        <v>4.5499999999999832E-2</v>
      </c>
      <c r="C118" s="4">
        <v>57.037924223751219</v>
      </c>
    </row>
    <row r="119" spans="1:5" x14ac:dyDescent="0.25">
      <c r="A119" s="2">
        <v>9.8333333333333339</v>
      </c>
      <c r="B119" s="2">
        <v>4.1499999999999912E-2</v>
      </c>
      <c r="C119" s="4">
        <v>51.764039600279887</v>
      </c>
      <c r="E119" s="4"/>
    </row>
    <row r="120" spans="1:5" x14ac:dyDescent="0.25">
      <c r="A120" s="2"/>
      <c r="B120" s="2"/>
      <c r="C120" s="3"/>
      <c r="E120" s="4"/>
    </row>
    <row r="121" spans="1:5" x14ac:dyDescent="0.25">
      <c r="A121" s="2"/>
      <c r="B121" s="2"/>
      <c r="C121" s="3"/>
      <c r="E121" s="4"/>
    </row>
    <row r="122" spans="1:5" x14ac:dyDescent="0.25">
      <c r="A122" s="2"/>
      <c r="B122" s="2"/>
      <c r="C122" s="3"/>
      <c r="E122" s="4"/>
    </row>
    <row r="123" spans="1:5" x14ac:dyDescent="0.25">
      <c r="A123" s="2"/>
      <c r="B123" s="2"/>
      <c r="C123" s="3"/>
      <c r="E123" s="4"/>
    </row>
    <row r="124" spans="1:5" x14ac:dyDescent="0.25">
      <c r="A124" s="2"/>
      <c r="B124" s="2"/>
      <c r="C124" s="3"/>
      <c r="E124" s="4"/>
    </row>
    <row r="125" spans="1:5" x14ac:dyDescent="0.25">
      <c r="A125" s="2"/>
      <c r="B125" s="2"/>
      <c r="C125" s="3"/>
      <c r="E125" s="4"/>
    </row>
    <row r="126" spans="1:5" x14ac:dyDescent="0.25">
      <c r="A126" s="2"/>
      <c r="B126" s="2"/>
      <c r="C126" s="3"/>
    </row>
    <row r="127" spans="1:5" x14ac:dyDescent="0.25">
      <c r="A127" s="2">
        <v>10.833333333333334</v>
      </c>
      <c r="B127" s="2">
        <v>2.6500000000000058E-2</v>
      </c>
      <c r="C127" s="4">
        <v>32.447064634402473</v>
      </c>
    </row>
    <row r="128" spans="1:5" x14ac:dyDescent="0.25">
      <c r="A128" s="2">
        <v>10.916666666666666</v>
      </c>
      <c r="B128" s="2">
        <v>2.5999999999999805E-2</v>
      </c>
      <c r="C128" s="4">
        <v>31.815378214257088</v>
      </c>
    </row>
    <row r="129" spans="1:3" x14ac:dyDescent="0.25">
      <c r="A129" s="2">
        <v>11</v>
      </c>
      <c r="B129" s="2">
        <v>2.6999999999999604E-2</v>
      </c>
      <c r="C129" s="4">
        <v>33.07952497627705</v>
      </c>
    </row>
    <row r="130" spans="1:3" x14ac:dyDescent="0.25">
      <c r="A130" s="2">
        <v>11.083333333333334</v>
      </c>
      <c r="B130" s="2">
        <v>2.5000000000000001E-2</v>
      </c>
      <c r="C130" s="4">
        <v>30.554321463960669</v>
      </c>
    </row>
    <row r="131" spans="1:3" x14ac:dyDescent="0.25">
      <c r="A131" s="2">
        <v>11.166666666666666</v>
      </c>
      <c r="B131" s="2">
        <v>2.6999999999999601E-2</v>
      </c>
      <c r="C131" s="4">
        <v>33.079524976277042</v>
      </c>
    </row>
    <row r="132" spans="1:3" x14ac:dyDescent="0.25">
      <c r="A132" s="2">
        <v>11.25</v>
      </c>
      <c r="B132" s="2">
        <v>3.2500000000000286E-2</v>
      </c>
      <c r="C132" s="4">
        <v>40.088077101538978</v>
      </c>
    </row>
    <row r="133" spans="1:3" x14ac:dyDescent="0.25">
      <c r="A133" s="2">
        <v>11.333333333333334</v>
      </c>
      <c r="B133" s="2">
        <v>3.5500000000000399E-2</v>
      </c>
      <c r="C133" s="4">
        <v>43.951153501397968</v>
      </c>
    </row>
    <row r="134" spans="1:3" x14ac:dyDescent="0.25">
      <c r="A134" s="2">
        <v>11.416666666666666</v>
      </c>
      <c r="B134" s="2">
        <v>4.1000000000000369E-2</v>
      </c>
      <c r="C134" s="4">
        <v>51.108501984365901</v>
      </c>
    </row>
    <row r="135" spans="1:3" x14ac:dyDescent="0.25">
      <c r="A135" s="2">
        <v>11.5</v>
      </c>
      <c r="B135" s="2">
        <v>4.1499999999999912E-2</v>
      </c>
      <c r="C135" s="4">
        <v>51.764039600279887</v>
      </c>
    </row>
    <row r="136" spans="1:3" x14ac:dyDescent="0.25">
      <c r="A136" s="2">
        <v>11.583333333333334</v>
      </c>
      <c r="B136" s="2">
        <v>3.7999999999999548E-2</v>
      </c>
      <c r="C136" s="4">
        <v>47.192372706913361</v>
      </c>
    </row>
    <row r="137" spans="1:3" x14ac:dyDescent="0.25">
      <c r="A137" s="2">
        <v>11.666666666666666</v>
      </c>
      <c r="B137" s="2">
        <v>3.2999999999999828E-2</v>
      </c>
      <c r="C137" s="4">
        <v>40.729936515952708</v>
      </c>
    </row>
    <row r="138" spans="1:3" x14ac:dyDescent="0.25">
      <c r="A138" s="2">
        <v>11.75</v>
      </c>
      <c r="B138" s="2">
        <v>3.0999999999999518E-2</v>
      </c>
      <c r="C138" s="4">
        <v>38.167240407180998</v>
      </c>
    </row>
    <row r="139" spans="1:3" x14ac:dyDescent="0.25">
      <c r="A139" s="2">
        <v>11.833333333333334</v>
      </c>
      <c r="B139" s="2">
        <v>3.0499999999999972E-2</v>
      </c>
      <c r="C139" s="4">
        <v>37.52853716351656</v>
      </c>
    </row>
    <row r="140" spans="1:3" x14ac:dyDescent="0.25">
      <c r="A140" s="2">
        <v>11.916666666666666</v>
      </c>
      <c r="B140" s="2">
        <v>3.2500000000000286E-2</v>
      </c>
      <c r="C140" s="4">
        <v>40.088077101538978</v>
      </c>
    </row>
    <row r="141" spans="1:3" x14ac:dyDescent="0.25">
      <c r="A141" s="2">
        <v>12</v>
      </c>
      <c r="B141" s="2">
        <v>3.3500000000000085E-2</v>
      </c>
      <c r="C141" s="4">
        <v>41.372588628442266</v>
      </c>
    </row>
    <row r="142" spans="1:3" x14ac:dyDescent="0.25">
      <c r="A142" s="2">
        <v>12.083333333333334</v>
      </c>
      <c r="B142" s="2">
        <v>3.4000000000000336E-2</v>
      </c>
      <c r="C142" s="4">
        <v>42.016034908390438</v>
      </c>
    </row>
    <row r="143" spans="1:3" x14ac:dyDescent="0.25">
      <c r="A143" s="2">
        <v>12.166666666666666</v>
      </c>
      <c r="B143" s="2">
        <v>3.0499999999999972E-2</v>
      </c>
      <c r="C143" s="4">
        <v>37.52853716351656</v>
      </c>
    </row>
    <row r="144" spans="1:3" x14ac:dyDescent="0.25">
      <c r="A144" s="2">
        <v>12.25</v>
      </c>
      <c r="B144" s="2">
        <v>2.8499999999999664E-2</v>
      </c>
      <c r="C144" s="4">
        <v>34.981563781226455</v>
      </c>
    </row>
    <row r="145" spans="1:3" x14ac:dyDescent="0.25">
      <c r="A145" s="2">
        <v>12.333333333333334</v>
      </c>
      <c r="B145" s="2">
        <v>2.9500000000000172E-2</v>
      </c>
      <c r="C145" s="4">
        <v>36.253485444194979</v>
      </c>
    </row>
    <row r="146" spans="1:3" x14ac:dyDescent="0.25">
      <c r="A146" s="2">
        <v>12.416666666666666</v>
      </c>
      <c r="B146" s="2">
        <v>2.6500000000000055E-2</v>
      </c>
      <c r="C146" s="4">
        <v>32.447064634402466</v>
      </c>
    </row>
    <row r="147" spans="1:3" x14ac:dyDescent="0.25">
      <c r="A147" s="2">
        <v>12.5</v>
      </c>
      <c r="B147" s="2">
        <v>3.0000000000000429E-2</v>
      </c>
      <c r="C147" s="4">
        <v>36.890619325126252</v>
      </c>
    </row>
    <row r="148" spans="1:3" x14ac:dyDescent="0.25">
      <c r="A148" s="2">
        <v>12.583333333333334</v>
      </c>
      <c r="B148" s="2">
        <v>2.8999999999999911E-2</v>
      </c>
      <c r="C148" s="4">
        <v>35.617134076465838</v>
      </c>
    </row>
    <row r="149" spans="1:3" x14ac:dyDescent="0.25">
      <c r="A149" s="2">
        <v>12.666666666666666</v>
      </c>
      <c r="B149" s="2">
        <v>2.8999999999999915E-2</v>
      </c>
      <c r="C149" s="4">
        <v>35.617134076465838</v>
      </c>
    </row>
    <row r="150" spans="1:3" x14ac:dyDescent="0.25">
      <c r="A150" s="2">
        <v>12.75</v>
      </c>
      <c r="B150" s="2">
        <v>2.8999999999999918E-2</v>
      </c>
      <c r="C150" s="4">
        <v>35.617134076465859</v>
      </c>
    </row>
    <row r="151" spans="1:3" x14ac:dyDescent="0.25">
      <c r="A151" s="2">
        <v>12.833333333333334</v>
      </c>
      <c r="B151" s="2">
        <v>2.6999999999999604E-2</v>
      </c>
      <c r="C151" s="4">
        <v>33.07952497627705</v>
      </c>
    </row>
    <row r="152" spans="1:3" x14ac:dyDescent="0.25">
      <c r="A152" s="2">
        <v>12.916666666666666</v>
      </c>
      <c r="B152" s="2">
        <v>2.1000000000000085E-2</v>
      </c>
      <c r="C152" s="4">
        <v>25.540769090649864</v>
      </c>
    </row>
    <row r="153" spans="1:3" x14ac:dyDescent="0.25">
      <c r="A153" s="2"/>
      <c r="B153" s="2"/>
      <c r="C153" s="3"/>
    </row>
    <row r="154" spans="1:3" x14ac:dyDescent="0.25">
      <c r="A154" s="2"/>
      <c r="B154" s="2"/>
      <c r="C154" s="2"/>
    </row>
  </sheetData>
  <mergeCells count="1">
    <mergeCell ref="M2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workbookViewId="0">
      <selection activeCell="M2" sqref="M2:S3"/>
    </sheetView>
  </sheetViews>
  <sheetFormatPr defaultRowHeight="15" x14ac:dyDescent="0.25"/>
  <cols>
    <col min="2" max="2" width="28.42578125" customWidth="1"/>
    <col min="3" max="3" width="24.7109375" bestFit="1" customWidth="1"/>
  </cols>
  <sheetData>
    <row r="1" spans="1:19" x14ac:dyDescent="0.25">
      <c r="A1" s="9" t="s">
        <v>0</v>
      </c>
      <c r="B1" s="9" t="s">
        <v>4</v>
      </c>
      <c r="C1" s="8" t="s">
        <v>2</v>
      </c>
    </row>
    <row r="2" spans="1:19" x14ac:dyDescent="0.25">
      <c r="A2" s="9">
        <v>0.05</v>
      </c>
      <c r="B2" s="9">
        <v>8.4285714285714422E-2</v>
      </c>
      <c r="C2" s="8">
        <v>299.87272932263227</v>
      </c>
      <c r="M2" s="12" t="s">
        <v>32</v>
      </c>
      <c r="N2" s="12"/>
      <c r="O2" s="12"/>
      <c r="P2" s="12"/>
      <c r="Q2" s="12"/>
      <c r="R2" s="12"/>
      <c r="S2" s="12"/>
    </row>
    <row r="3" spans="1:19" x14ac:dyDescent="0.25">
      <c r="A3" s="9">
        <v>0.1</v>
      </c>
      <c r="B3" s="9">
        <v>8.809523809523799E-2</v>
      </c>
      <c r="C3" s="8">
        <v>313.42629900953</v>
      </c>
      <c r="M3" s="12"/>
      <c r="N3" s="12"/>
      <c r="O3" s="12"/>
      <c r="P3" s="12"/>
      <c r="Q3" s="12"/>
      <c r="R3" s="12"/>
      <c r="S3" s="12"/>
    </row>
    <row r="4" spans="1:19" x14ac:dyDescent="0.25">
      <c r="A4" s="9">
        <v>0.15</v>
      </c>
      <c r="B4" s="9">
        <v>8.8571428571428551E-2</v>
      </c>
      <c r="C4" s="8">
        <v>315.12049522039268</v>
      </c>
    </row>
    <row r="5" spans="1:19" x14ac:dyDescent="0.25">
      <c r="A5" s="9">
        <v>0.2</v>
      </c>
      <c r="B5" s="9">
        <v>8.8095238095238004E-2</v>
      </c>
      <c r="C5" s="8">
        <v>313.42629900953006</v>
      </c>
    </row>
    <row r="6" spans="1:19" x14ac:dyDescent="0.25">
      <c r="A6" s="9">
        <v>0.25</v>
      </c>
      <c r="B6" s="9">
        <v>8.3333333333333343E-2</v>
      </c>
      <c r="C6" s="8">
        <v>296.48433690090718</v>
      </c>
    </row>
    <row r="7" spans="1:19" x14ac:dyDescent="0.25">
      <c r="A7" s="9">
        <v>0.3</v>
      </c>
      <c r="B7" s="9">
        <v>7.4761904761904779E-2</v>
      </c>
      <c r="C7" s="8">
        <v>265.98880510538532</v>
      </c>
    </row>
    <row r="8" spans="1:19" x14ac:dyDescent="0.25">
      <c r="A8" s="9">
        <v>0.35</v>
      </c>
      <c r="B8" s="9">
        <v>7.571428571428572E-2</v>
      </c>
      <c r="C8" s="8">
        <v>269.37719752710996</v>
      </c>
    </row>
    <row r="9" spans="1:19" x14ac:dyDescent="0.25">
      <c r="A9" s="9">
        <v>0.4</v>
      </c>
      <c r="B9" s="9">
        <v>8.2857142857142782E-2</v>
      </c>
      <c r="C9" s="8">
        <v>294.79014069004455</v>
      </c>
    </row>
    <row r="10" spans="1:19" x14ac:dyDescent="0.25">
      <c r="A10" s="9">
        <v>0.45</v>
      </c>
      <c r="B10" s="9">
        <v>8.761904761904761E-2</v>
      </c>
      <c r="C10" s="8">
        <v>311.73210279866805</v>
      </c>
    </row>
    <row r="11" spans="1:19" x14ac:dyDescent="0.25">
      <c r="A11" s="9">
        <v>0.5</v>
      </c>
      <c r="B11" s="9">
        <v>9.1904761904761892E-2</v>
      </c>
      <c r="C11" s="8">
        <v>326.97986869642898</v>
      </c>
    </row>
    <row r="12" spans="1:19" x14ac:dyDescent="0.25">
      <c r="A12" s="9">
        <v>0.55000000000000004</v>
      </c>
      <c r="B12" s="9">
        <v>9.9047619047619134E-2</v>
      </c>
      <c r="C12" s="8">
        <v>352.39281185936426</v>
      </c>
    </row>
    <row r="13" spans="1:19" x14ac:dyDescent="0.25">
      <c r="A13" s="9">
        <v>0.6</v>
      </c>
      <c r="B13" s="9">
        <v>0.10238095238095248</v>
      </c>
      <c r="C13" s="8">
        <v>364.2521853354005</v>
      </c>
    </row>
    <row r="14" spans="1:19" x14ac:dyDescent="0.25">
      <c r="A14" s="9">
        <v>0.65</v>
      </c>
      <c r="B14" s="9">
        <v>0.10333333333333325</v>
      </c>
      <c r="C14" s="8">
        <v>367.64057775712456</v>
      </c>
    </row>
    <row r="15" spans="1:19" x14ac:dyDescent="0.25">
      <c r="A15" s="9">
        <v>0.7</v>
      </c>
      <c r="B15" s="9">
        <v>0.10761904761904771</v>
      </c>
      <c r="C15" s="8">
        <v>382.88834365488606</v>
      </c>
    </row>
    <row r="16" spans="1:19" x14ac:dyDescent="0.25">
      <c r="A16" s="9">
        <v>0.75</v>
      </c>
      <c r="B16" s="9">
        <v>0.11404761904761916</v>
      </c>
      <c r="C16" s="8">
        <v>405.75999250152756</v>
      </c>
    </row>
    <row r="17" spans="1:3" x14ac:dyDescent="0.25">
      <c r="A17" s="9">
        <v>0.8</v>
      </c>
      <c r="B17" s="9">
        <v>0.11166666666666673</v>
      </c>
      <c r="C17" s="8">
        <v>397.28901144721578</v>
      </c>
    </row>
    <row r="18" spans="1:3" x14ac:dyDescent="0.25">
      <c r="A18" s="9">
        <v>0.85</v>
      </c>
      <c r="B18" s="9">
        <v>0.10928571428571447</v>
      </c>
      <c r="C18" s="8">
        <v>388.81803039290463</v>
      </c>
    </row>
    <row r="19" spans="1:3" x14ac:dyDescent="0.25">
      <c r="A19" s="9">
        <v>0.9</v>
      </c>
      <c r="B19" s="9">
        <v>0.1083333333333332</v>
      </c>
      <c r="C19" s="8">
        <v>385.42963797117886</v>
      </c>
    </row>
    <row r="20" spans="1:3" x14ac:dyDescent="0.25">
      <c r="A20" s="9">
        <v>0.95</v>
      </c>
      <c r="B20" s="9">
        <v>0.11023809523809507</v>
      </c>
      <c r="C20" s="8">
        <v>392.2064228146279</v>
      </c>
    </row>
    <row r="21" spans="1:3" x14ac:dyDescent="0.25">
      <c r="A21" s="9">
        <v>1</v>
      </c>
      <c r="B21" s="9">
        <v>0.11785714285714304</v>
      </c>
      <c r="C21" s="8">
        <v>419.31356218842637</v>
      </c>
    </row>
    <row r="22" spans="1:3" x14ac:dyDescent="0.25">
      <c r="A22" s="9">
        <v>1.05</v>
      </c>
      <c r="B22" s="9">
        <v>0.11928571428571436</v>
      </c>
      <c r="C22" s="8">
        <v>424.39615082101307</v>
      </c>
    </row>
    <row r="23" spans="1:3" x14ac:dyDescent="0.25">
      <c r="A23" s="9">
        <v>1.1000000000000001</v>
      </c>
      <c r="B23" s="9">
        <v>0.11666666666666646</v>
      </c>
      <c r="C23" s="8">
        <v>415.07807166126918</v>
      </c>
    </row>
    <row r="24" spans="1:3" x14ac:dyDescent="0.25">
      <c r="A24" s="9">
        <v>1.1499999999999999</v>
      </c>
      <c r="B24" s="9">
        <v>0.11476190476190459</v>
      </c>
      <c r="C24" s="8">
        <v>408.30128681781997</v>
      </c>
    </row>
    <row r="25" spans="1:3" x14ac:dyDescent="0.25">
      <c r="A25" s="9">
        <v>1.2</v>
      </c>
      <c r="B25" s="9">
        <v>0.11904761904761904</v>
      </c>
      <c r="C25" s="8">
        <v>423.54905271558152</v>
      </c>
    </row>
    <row r="26" spans="1:3" x14ac:dyDescent="0.25">
      <c r="A26" s="9">
        <v>1.25</v>
      </c>
      <c r="B26" s="9">
        <v>0.12142857142857129</v>
      </c>
      <c r="C26" s="8">
        <v>432.02003376989279</v>
      </c>
    </row>
    <row r="27" spans="1:3" x14ac:dyDescent="0.25">
      <c r="A27" s="9">
        <v>1.3</v>
      </c>
      <c r="B27" s="9">
        <v>0.12476190476190496</v>
      </c>
      <c r="C27" s="8">
        <v>443.87940724593028</v>
      </c>
    </row>
    <row r="28" spans="1:3" x14ac:dyDescent="0.25">
      <c r="A28" s="9">
        <v>1.35</v>
      </c>
      <c r="B28" s="9">
        <v>0.12190476190476165</v>
      </c>
      <c r="C28" s="8">
        <v>433.71422998075474</v>
      </c>
    </row>
    <row r="29" spans="1:3" x14ac:dyDescent="0.25">
      <c r="A29" s="9">
        <v>1.4</v>
      </c>
      <c r="B29" s="9">
        <v>0.12095238095238091</v>
      </c>
      <c r="C29" s="8">
        <v>430.32583755903079</v>
      </c>
    </row>
    <row r="30" spans="1:3" x14ac:dyDescent="0.25">
      <c r="A30" s="9">
        <v>1.45</v>
      </c>
      <c r="B30" s="9">
        <v>0.11904761904761904</v>
      </c>
      <c r="C30" s="8">
        <v>423.54905271558152</v>
      </c>
    </row>
    <row r="31" spans="1:3" x14ac:dyDescent="0.25">
      <c r="A31" s="9">
        <v>1.5</v>
      </c>
      <c r="B31" s="9">
        <v>0.12571428571428572</v>
      </c>
      <c r="C31" s="8">
        <v>447.26779966765423</v>
      </c>
    </row>
    <row r="32" spans="1:3" x14ac:dyDescent="0.25">
      <c r="A32" s="9">
        <v>1.55</v>
      </c>
      <c r="B32" s="9">
        <v>0.12571428571428539</v>
      </c>
      <c r="C32" s="8">
        <v>447.26779966765298</v>
      </c>
    </row>
    <row r="33" spans="1:3" x14ac:dyDescent="0.25">
      <c r="A33" s="9">
        <v>1.6</v>
      </c>
      <c r="B33" s="9">
        <v>0.12666666666666684</v>
      </c>
      <c r="C33" s="8">
        <v>450.65619208937943</v>
      </c>
    </row>
    <row r="34" spans="1:3" x14ac:dyDescent="0.25">
      <c r="A34" s="9">
        <v>1.65</v>
      </c>
      <c r="B34" s="9">
        <v>0.12666666666666651</v>
      </c>
      <c r="C34" s="8">
        <v>450.65619208937829</v>
      </c>
    </row>
    <row r="35" spans="1:3" x14ac:dyDescent="0.25">
      <c r="A35" s="9">
        <v>1.7</v>
      </c>
      <c r="B35" s="9">
        <v>0.1300000000000002</v>
      </c>
      <c r="C35" s="8">
        <v>462.51556556541584</v>
      </c>
    </row>
    <row r="36" spans="1:3" x14ac:dyDescent="0.25">
      <c r="A36" s="9">
        <v>1.75</v>
      </c>
      <c r="B36" s="9">
        <v>0.13142857142857134</v>
      </c>
      <c r="C36" s="8">
        <v>467.59815419800179</v>
      </c>
    </row>
    <row r="37" spans="1:3" x14ac:dyDescent="0.25">
      <c r="A37" s="9">
        <v>1.8</v>
      </c>
      <c r="B37" s="9">
        <v>0.13476190476190469</v>
      </c>
      <c r="C37" s="8">
        <v>479.45752767403815</v>
      </c>
    </row>
    <row r="38" spans="1:3" x14ac:dyDescent="0.25">
      <c r="A38" s="9">
        <v>1.85</v>
      </c>
      <c r="B38" s="9">
        <v>0.13428571428571431</v>
      </c>
      <c r="C38" s="8">
        <v>477.7633314631762</v>
      </c>
    </row>
    <row r="39" spans="1:3" x14ac:dyDescent="0.25">
      <c r="A39" s="9">
        <v>1.9</v>
      </c>
      <c r="B39" s="9">
        <v>0.13476190476190503</v>
      </c>
      <c r="C39" s="8">
        <v>479.4575276740394</v>
      </c>
    </row>
    <row r="40" spans="1:3" x14ac:dyDescent="0.25">
      <c r="A40" s="9">
        <v>1.95</v>
      </c>
      <c r="B40" s="9">
        <v>0.13380952380952393</v>
      </c>
      <c r="C40" s="8">
        <v>476.06913525231414</v>
      </c>
    </row>
    <row r="41" spans="1:3" x14ac:dyDescent="0.25">
      <c r="A41" s="9">
        <v>2</v>
      </c>
      <c r="B41" s="9">
        <v>0.13714285714285729</v>
      </c>
      <c r="C41" s="8">
        <v>487.92850872835038</v>
      </c>
    </row>
    <row r="42" spans="1:3" x14ac:dyDescent="0.25">
      <c r="A42" s="9">
        <v>2.0499999999999998</v>
      </c>
      <c r="B42" s="9">
        <v>0.13761904761904767</v>
      </c>
      <c r="C42" s="8">
        <v>489.62270493921261</v>
      </c>
    </row>
    <row r="43" spans="1:3" x14ac:dyDescent="0.25">
      <c r="A43" s="9">
        <v>2.1</v>
      </c>
      <c r="B43" s="9">
        <v>0.13952380952380952</v>
      </c>
      <c r="C43" s="8">
        <v>496.3994897826617</v>
      </c>
    </row>
    <row r="44" spans="1:3" x14ac:dyDescent="0.25">
      <c r="A44" s="9">
        <v>2.15</v>
      </c>
      <c r="B44" s="9">
        <v>0.13904761904761914</v>
      </c>
      <c r="C44" s="8">
        <v>494.7052935717997</v>
      </c>
    </row>
    <row r="45" spans="1:3" x14ac:dyDescent="0.25">
      <c r="A45" s="9">
        <v>2.2000000000000002</v>
      </c>
      <c r="B45" s="9">
        <v>0.13761904761904767</v>
      </c>
      <c r="C45" s="8">
        <v>489.62270493921261</v>
      </c>
    </row>
    <row r="46" spans="1:3" x14ac:dyDescent="0.25">
      <c r="A46" s="9">
        <v>2.25</v>
      </c>
      <c r="B46" s="9">
        <v>0.13666666666666655</v>
      </c>
      <c r="C46" s="8">
        <v>486.23431251748718</v>
      </c>
    </row>
    <row r="47" spans="1:3" x14ac:dyDescent="0.25">
      <c r="A47" s="9">
        <v>2.2999999999999998</v>
      </c>
      <c r="B47" s="9">
        <v>0.13714285714285693</v>
      </c>
      <c r="C47" s="8">
        <v>487.92850872834919</v>
      </c>
    </row>
    <row r="48" spans="1:3" x14ac:dyDescent="0.25">
      <c r="A48" s="9">
        <v>2.35</v>
      </c>
      <c r="B48" s="9">
        <v>0.13047619047619058</v>
      </c>
      <c r="C48" s="8">
        <v>464.20976177627796</v>
      </c>
    </row>
    <row r="49" spans="1:3" x14ac:dyDescent="0.25">
      <c r="A49" s="9">
        <v>2.4</v>
      </c>
      <c r="B49" s="9">
        <v>0.12619047619047613</v>
      </c>
      <c r="C49" s="8">
        <v>448.96199587851635</v>
      </c>
    </row>
    <row r="50" spans="1:3" x14ac:dyDescent="0.25">
      <c r="A50" s="9">
        <v>2.4500000000000002</v>
      </c>
      <c r="B50" s="9">
        <v>0.11714285714285719</v>
      </c>
      <c r="C50" s="8">
        <v>416.77226787213255</v>
      </c>
    </row>
    <row r="51" spans="1:3" x14ac:dyDescent="0.25">
      <c r="A51" s="9">
        <v>2.5</v>
      </c>
      <c r="B51" s="9">
        <v>0.11190476190476197</v>
      </c>
      <c r="C51" s="8">
        <v>398.13610955264693</v>
      </c>
    </row>
    <row r="52" spans="1:3" x14ac:dyDescent="0.25">
      <c r="A52" s="9">
        <v>2.5499999999999998</v>
      </c>
      <c r="B52" s="9">
        <v>0.10666666666666677</v>
      </c>
      <c r="C52" s="8">
        <v>379.4999512331616</v>
      </c>
    </row>
    <row r="53" spans="1:3" x14ac:dyDescent="0.25">
      <c r="A53" s="9">
        <v>2.6</v>
      </c>
      <c r="B53" s="9">
        <v>0.1038095238095238</v>
      </c>
      <c r="C53" s="8">
        <v>369.33477396798708</v>
      </c>
    </row>
    <row r="54" spans="1:3" x14ac:dyDescent="0.25">
      <c r="A54" s="9">
        <v>2.65</v>
      </c>
      <c r="B54" s="9">
        <v>9.9047619047619301E-2</v>
      </c>
      <c r="C54" s="8">
        <v>352.39281185936477</v>
      </c>
    </row>
    <row r="55" spans="1:3" x14ac:dyDescent="0.25">
      <c r="A55" s="9">
        <v>2.7</v>
      </c>
      <c r="B55" s="9">
        <v>9.8095238095237874E-2</v>
      </c>
      <c r="C55" s="8">
        <v>349.00441943763849</v>
      </c>
    </row>
    <row r="56" spans="1:3" x14ac:dyDescent="0.25">
      <c r="A56" s="9">
        <v>2.75</v>
      </c>
      <c r="B56" s="9">
        <v>9.7619047619047494E-2</v>
      </c>
      <c r="C56" s="8">
        <v>347.31022322677649</v>
      </c>
    </row>
    <row r="57" spans="1:3" x14ac:dyDescent="0.25">
      <c r="A57" s="9">
        <v>2.8</v>
      </c>
      <c r="B57" s="9">
        <v>0.10333333333333343</v>
      </c>
      <c r="C57" s="8">
        <v>367.64057775712524</v>
      </c>
    </row>
    <row r="58" spans="1:3" x14ac:dyDescent="0.25">
      <c r="A58" s="9">
        <v>2.85</v>
      </c>
      <c r="B58" s="9">
        <v>0.10476190476190492</v>
      </c>
      <c r="C58" s="8">
        <v>372.72316638971239</v>
      </c>
    </row>
    <row r="59" spans="1:3" x14ac:dyDescent="0.25">
      <c r="A59" s="9">
        <v>2.9</v>
      </c>
      <c r="B59" s="9">
        <v>0.10809523809523791</v>
      </c>
      <c r="C59" s="8">
        <v>384.58253986574738</v>
      </c>
    </row>
    <row r="60" spans="1:3" x14ac:dyDescent="0.25">
      <c r="A60" s="9">
        <v>2.95</v>
      </c>
      <c r="B60" s="9">
        <v>0.10857142857142864</v>
      </c>
      <c r="C60" s="8">
        <v>386.27673607661075</v>
      </c>
    </row>
    <row r="61" spans="1:3" x14ac:dyDescent="0.25">
      <c r="A61" s="9">
        <v>3</v>
      </c>
      <c r="B61" s="9">
        <v>0.10999999999999976</v>
      </c>
      <c r="C61" s="8">
        <v>391.35932470919658</v>
      </c>
    </row>
    <row r="62" spans="1:3" x14ac:dyDescent="0.25">
      <c r="A62" s="9">
        <v>3.05</v>
      </c>
      <c r="B62" s="9">
        <v>0.11285714285714307</v>
      </c>
      <c r="C62" s="8">
        <v>401.52450197437219</v>
      </c>
    </row>
    <row r="63" spans="1:3" x14ac:dyDescent="0.25">
      <c r="A63" s="9">
        <v>3.1</v>
      </c>
      <c r="B63" s="9">
        <v>0.11571428571428569</v>
      </c>
      <c r="C63" s="8">
        <v>411.68967923954511</v>
      </c>
    </row>
    <row r="64" spans="1:3" x14ac:dyDescent="0.25">
      <c r="A64" s="9">
        <v>3.15</v>
      </c>
      <c r="B64" s="9">
        <v>0.11619047619047608</v>
      </c>
      <c r="C64" s="8">
        <v>413.38387545040723</v>
      </c>
    </row>
    <row r="65" spans="1:3" x14ac:dyDescent="0.25">
      <c r="A65" s="9">
        <v>3.2</v>
      </c>
      <c r="B65" s="9">
        <v>0.11666666666666646</v>
      </c>
      <c r="C65" s="8">
        <v>415.07807166126918</v>
      </c>
    </row>
    <row r="66" spans="1:3" x14ac:dyDescent="0.25">
      <c r="A66" s="9">
        <v>3.25</v>
      </c>
      <c r="B66" s="9">
        <v>0.11809523809523827</v>
      </c>
      <c r="C66" s="8">
        <v>420.16066029385757</v>
      </c>
    </row>
    <row r="67" spans="1:3" x14ac:dyDescent="0.25">
      <c r="A67" s="9">
        <v>3.3</v>
      </c>
      <c r="B67" s="8"/>
      <c r="C67" s="8"/>
    </row>
    <row r="68" spans="1:3" x14ac:dyDescent="0.25">
      <c r="A68" s="9">
        <v>3.35</v>
      </c>
      <c r="B68" s="8"/>
      <c r="C68" s="8"/>
    </row>
    <row r="69" spans="1:3" x14ac:dyDescent="0.25">
      <c r="A69" s="9">
        <v>3.4</v>
      </c>
      <c r="B69" s="8"/>
      <c r="C69" s="8"/>
    </row>
    <row r="70" spans="1:3" x14ac:dyDescent="0.25">
      <c r="A70" s="9">
        <v>3.45</v>
      </c>
      <c r="B70" s="8"/>
      <c r="C70" s="8"/>
    </row>
    <row r="71" spans="1:3" x14ac:dyDescent="0.25">
      <c r="A71" s="9">
        <v>3.5</v>
      </c>
      <c r="B71" s="8"/>
      <c r="C71" s="8"/>
    </row>
    <row r="72" spans="1:3" x14ac:dyDescent="0.25">
      <c r="A72" s="9">
        <v>3.55</v>
      </c>
      <c r="B72" s="8"/>
      <c r="C72" s="8"/>
    </row>
    <row r="73" spans="1:3" x14ac:dyDescent="0.25">
      <c r="A73" s="9">
        <v>3.6</v>
      </c>
      <c r="B73" s="8"/>
      <c r="C73" s="8"/>
    </row>
    <row r="76" spans="1:3" x14ac:dyDescent="0.25">
      <c r="A76" s="9">
        <v>3.65</v>
      </c>
      <c r="B76" s="9">
        <v>0.12714285714285725</v>
      </c>
      <c r="C76" s="8">
        <v>452.35038830024155</v>
      </c>
    </row>
    <row r="77" spans="1:3" x14ac:dyDescent="0.25">
      <c r="A77" s="9">
        <v>3.7</v>
      </c>
      <c r="B77" s="9">
        <v>0.12809523809523801</v>
      </c>
      <c r="C77" s="8">
        <v>455.73878072196555</v>
      </c>
    </row>
    <row r="78" spans="1:3" x14ac:dyDescent="0.25">
      <c r="A78" s="9">
        <v>3.75</v>
      </c>
      <c r="B78" s="9">
        <v>0.12523809523809501</v>
      </c>
      <c r="C78" s="8">
        <v>445.57360345679103</v>
      </c>
    </row>
    <row r="79" spans="1:3" x14ac:dyDescent="0.25">
      <c r="A79" s="9">
        <v>3.8</v>
      </c>
      <c r="B79" s="9">
        <v>0.12380952380952388</v>
      </c>
      <c r="C79" s="8">
        <v>440.49101482420514</v>
      </c>
    </row>
    <row r="80" spans="1:3" x14ac:dyDescent="0.25">
      <c r="A80" s="9">
        <v>3.85</v>
      </c>
      <c r="B80" s="9">
        <v>0.12238095238095238</v>
      </c>
      <c r="C80" s="8">
        <v>435.40842619161788</v>
      </c>
    </row>
    <row r="81" spans="1:3" x14ac:dyDescent="0.25">
      <c r="A81" s="9">
        <v>3.9</v>
      </c>
      <c r="B81" s="9">
        <v>0.12428571428571424</v>
      </c>
      <c r="C81" s="8">
        <v>442.18521103506703</v>
      </c>
    </row>
    <row r="82" spans="1:3" x14ac:dyDescent="0.25">
      <c r="A82" s="9">
        <v>3.95</v>
      </c>
      <c r="B82" s="9">
        <v>0.1261904761904761</v>
      </c>
      <c r="C82" s="8">
        <v>448.96199587851635</v>
      </c>
    </row>
    <row r="83" spans="1:3" x14ac:dyDescent="0.25">
      <c r="A83" s="9">
        <v>4</v>
      </c>
      <c r="B83" s="9">
        <v>0.1271428571428572</v>
      </c>
      <c r="C83" s="8">
        <v>452.35038830024132</v>
      </c>
    </row>
    <row r="84" spans="1:3" x14ac:dyDescent="0.25">
      <c r="A84" s="9">
        <v>4.05</v>
      </c>
      <c r="B84" s="9">
        <v>0.12619047619047613</v>
      </c>
      <c r="C84" s="8">
        <v>448.96199587851635</v>
      </c>
    </row>
    <row r="85" spans="1:3" x14ac:dyDescent="0.25">
      <c r="A85" s="9">
        <v>4.0999999999999996</v>
      </c>
      <c r="B85" s="9">
        <v>0.1276190476190476</v>
      </c>
      <c r="C85" s="8">
        <v>454.04458451110349</v>
      </c>
    </row>
    <row r="86" spans="1:3" x14ac:dyDescent="0.25">
      <c r="A86" s="9">
        <v>4.1500000000000004</v>
      </c>
      <c r="B86" s="9">
        <v>0.12714285714285722</v>
      </c>
      <c r="C86" s="8">
        <v>452.35038830024138</v>
      </c>
    </row>
    <row r="87" spans="1:3" x14ac:dyDescent="0.25">
      <c r="A87" s="9">
        <v>4.2</v>
      </c>
      <c r="B87" s="9">
        <v>0.1261904761904761</v>
      </c>
      <c r="C87" s="8">
        <v>448.96199587851635</v>
      </c>
    </row>
    <row r="88" spans="1:3" x14ac:dyDescent="0.25">
      <c r="A88" s="9">
        <v>4.25</v>
      </c>
      <c r="B88" s="9">
        <v>0.12428571428571425</v>
      </c>
      <c r="C88" s="8">
        <v>442.18521103506703</v>
      </c>
    </row>
    <row r="89" spans="1:3" x14ac:dyDescent="0.25">
      <c r="A89" s="9">
        <v>4.3</v>
      </c>
      <c r="B89" s="9">
        <v>0.11952380952380977</v>
      </c>
      <c r="C89" s="8">
        <v>425.24324892644478</v>
      </c>
    </row>
    <row r="90" spans="1:3" x14ac:dyDescent="0.25">
      <c r="A90" s="9">
        <v>4.3499999999999996</v>
      </c>
      <c r="B90" s="9">
        <v>0.11587301587301582</v>
      </c>
      <c r="C90" s="8">
        <v>412.25441130983256</v>
      </c>
    </row>
    <row r="91" spans="1:3" x14ac:dyDescent="0.25">
      <c r="A91" s="9">
        <v>4.4000000000000004</v>
      </c>
      <c r="B91" s="9">
        <v>0.11301587301587321</v>
      </c>
      <c r="C91" s="8">
        <v>402.08923404465941</v>
      </c>
    </row>
    <row r="92" spans="1:3" x14ac:dyDescent="0.25">
      <c r="A92" s="9">
        <v>4.45</v>
      </c>
      <c r="B92" s="9">
        <v>0.11111111111111134</v>
      </c>
      <c r="C92" s="8">
        <v>395.31244920121037</v>
      </c>
    </row>
    <row r="93" spans="1:3" x14ac:dyDescent="0.25">
      <c r="A93" s="9">
        <v>4.5</v>
      </c>
      <c r="B93" s="9">
        <v>0.10825396825396803</v>
      </c>
      <c r="C93" s="8">
        <v>385.14727193603488</v>
      </c>
    </row>
    <row r="94" spans="1:3" x14ac:dyDescent="0.25">
      <c r="A94" s="9">
        <v>4.55</v>
      </c>
      <c r="B94" s="9">
        <v>0.10730158730158727</v>
      </c>
      <c r="C94" s="8">
        <v>381.75887951431082</v>
      </c>
    </row>
    <row r="95" spans="1:3" x14ac:dyDescent="0.25">
      <c r="A95" s="9">
        <v>4.5999999999999996</v>
      </c>
      <c r="B95" s="9">
        <v>0.10730158730158727</v>
      </c>
      <c r="C95" s="8">
        <v>381.75887951431082</v>
      </c>
    </row>
    <row r="96" spans="1:3" x14ac:dyDescent="0.25">
      <c r="A96" s="9">
        <v>4.6500000000000004</v>
      </c>
      <c r="B96" s="9">
        <v>0.11063492063492061</v>
      </c>
      <c r="C96" s="8">
        <v>393.61825299034712</v>
      </c>
    </row>
    <row r="97" spans="1:3" x14ac:dyDescent="0.25">
      <c r="A97" s="9">
        <v>4.7</v>
      </c>
      <c r="B97" s="9">
        <v>0.11428571428571455</v>
      </c>
      <c r="C97" s="8">
        <v>406.60709060695916</v>
      </c>
    </row>
    <row r="98" spans="1:3" x14ac:dyDescent="0.25">
      <c r="A98" s="9">
        <v>4.75</v>
      </c>
      <c r="B98" s="9">
        <v>0.11619047619047608</v>
      </c>
      <c r="C98" s="8">
        <v>413.38387545040723</v>
      </c>
    </row>
    <row r="99" spans="1:3" x14ac:dyDescent="0.25">
      <c r="A99" s="9">
        <v>4.8</v>
      </c>
      <c r="B99" s="9">
        <v>0.11857142857142866</v>
      </c>
      <c r="C99" s="8">
        <v>421.85485650471958</v>
      </c>
    </row>
    <row r="100" spans="1:3" x14ac:dyDescent="0.25">
      <c r="A100" s="9">
        <v>4.8499999999999996</v>
      </c>
      <c r="B100" s="9">
        <v>0.121904761904762</v>
      </c>
      <c r="C100" s="8">
        <v>433.71422998075593</v>
      </c>
    </row>
    <row r="101" spans="1:3" x14ac:dyDescent="0.25">
      <c r="A101" s="9">
        <v>4.9000000000000004</v>
      </c>
      <c r="B101" s="9">
        <v>0.12333333333333349</v>
      </c>
      <c r="C101" s="8">
        <v>438.79681861334302</v>
      </c>
    </row>
    <row r="102" spans="1:3" x14ac:dyDescent="0.25">
      <c r="A102" s="9">
        <v>4.95</v>
      </c>
      <c r="B102" s="9">
        <v>0.12190476190476167</v>
      </c>
      <c r="C102" s="8">
        <v>433.71422998075474</v>
      </c>
    </row>
    <row r="103" spans="1:3" x14ac:dyDescent="0.25">
      <c r="A103" s="9">
        <v>5</v>
      </c>
      <c r="B103" s="9">
        <v>0.12047619047619051</v>
      </c>
      <c r="C103" s="8">
        <v>428.63164134816878</v>
      </c>
    </row>
    <row r="104" spans="1:3" x14ac:dyDescent="0.25">
      <c r="A104" s="9">
        <v>5.05</v>
      </c>
      <c r="B104" s="9">
        <v>0.11857142857142831</v>
      </c>
      <c r="C104" s="8">
        <v>421.85485650471838</v>
      </c>
    </row>
    <row r="105" spans="1:3" x14ac:dyDescent="0.25">
      <c r="A105" s="9">
        <v>5.0999999999999996</v>
      </c>
      <c r="B105" s="9">
        <v>0.11761904761904755</v>
      </c>
      <c r="C105" s="8">
        <v>418.46646408299432</v>
      </c>
    </row>
    <row r="106" spans="1:3" x14ac:dyDescent="0.25">
      <c r="A106" s="9">
        <v>5.15</v>
      </c>
      <c r="B106" s="9">
        <v>0.11619047619047609</v>
      </c>
      <c r="C106" s="8">
        <v>413.38387545040723</v>
      </c>
    </row>
    <row r="107" spans="1:3" x14ac:dyDescent="0.25">
      <c r="A107" s="9">
        <v>5.2</v>
      </c>
      <c r="B107" s="9">
        <v>0.11285714285714309</v>
      </c>
      <c r="C107" s="8">
        <v>401.52450197437224</v>
      </c>
    </row>
    <row r="108" spans="1:3" x14ac:dyDescent="0.25">
      <c r="A108" s="9">
        <v>5.25</v>
      </c>
      <c r="B108" s="9">
        <v>0.11238095238095235</v>
      </c>
      <c r="C108" s="8">
        <v>399.83030576350887</v>
      </c>
    </row>
    <row r="109" spans="1:3" x14ac:dyDescent="0.25">
      <c r="A109" s="9">
        <v>5.3</v>
      </c>
      <c r="B109" s="9">
        <v>0.11238095238095303</v>
      </c>
      <c r="C109" s="8">
        <v>399.83030576351126</v>
      </c>
    </row>
    <row r="110" spans="1:3" x14ac:dyDescent="0.25">
      <c r="A110" s="9">
        <v>5.35</v>
      </c>
      <c r="B110" s="9">
        <v>0.11257142857142852</v>
      </c>
      <c r="C110" s="8">
        <v>400.5079842478537</v>
      </c>
    </row>
    <row r="111" spans="1:3" x14ac:dyDescent="0.25">
      <c r="A111" s="9">
        <v>5.4</v>
      </c>
      <c r="B111" s="9">
        <v>0.11019047619047627</v>
      </c>
      <c r="C111" s="8">
        <v>392.0370031935426</v>
      </c>
    </row>
    <row r="112" spans="1:3" x14ac:dyDescent="0.25">
      <c r="A112" s="9">
        <v>5.45</v>
      </c>
      <c r="B112" s="9">
        <v>0.1125714285714292</v>
      </c>
      <c r="C112" s="8">
        <v>400.50798424785614</v>
      </c>
    </row>
    <row r="113" spans="1:3" x14ac:dyDescent="0.25">
      <c r="A113" s="9">
        <v>5.5</v>
      </c>
      <c r="B113" s="9">
        <v>0.11495238095238076</v>
      </c>
      <c r="C113" s="8">
        <v>408.97896530216497</v>
      </c>
    </row>
    <row r="114" spans="1:3" x14ac:dyDescent="0.25">
      <c r="A114" s="9">
        <v>5.55</v>
      </c>
      <c r="B114" s="9">
        <v>0.11923809523809518</v>
      </c>
      <c r="C114" s="8">
        <v>424.22673119992635</v>
      </c>
    </row>
    <row r="115" spans="1:3" x14ac:dyDescent="0.25">
      <c r="A115" s="9">
        <v>5.6</v>
      </c>
      <c r="B115" s="9">
        <v>0.1211428571428574</v>
      </c>
      <c r="C115" s="8">
        <v>431.00351604337675</v>
      </c>
    </row>
    <row r="116" spans="1:3" x14ac:dyDescent="0.25">
      <c r="A116" s="9">
        <v>5.65</v>
      </c>
      <c r="B116" s="9">
        <v>0.12399999999999968</v>
      </c>
      <c r="C116" s="8">
        <v>441.16869330854848</v>
      </c>
    </row>
    <row r="117" spans="1:3" x14ac:dyDescent="0.25">
      <c r="A117" s="9">
        <v>5.7</v>
      </c>
      <c r="B117" s="9">
        <v>0.12666666666666718</v>
      </c>
      <c r="C117" s="8">
        <v>450.65619208938068</v>
      </c>
    </row>
    <row r="118" spans="1:3" x14ac:dyDescent="0.25">
      <c r="A118" s="9">
        <v>5.75</v>
      </c>
      <c r="B118" s="9">
        <v>0.13238095238095243</v>
      </c>
      <c r="C118" s="8">
        <v>470.98654661972688</v>
      </c>
    </row>
    <row r="119" spans="1:3" x14ac:dyDescent="0.25">
      <c r="A119" s="9">
        <v>5.8</v>
      </c>
      <c r="B119" s="9">
        <v>0.13285714285714248</v>
      </c>
      <c r="C119" s="8">
        <v>472.68074283058769</v>
      </c>
    </row>
    <row r="120" spans="1:3" x14ac:dyDescent="0.25">
      <c r="A120" s="9">
        <v>5.85</v>
      </c>
      <c r="B120" s="9">
        <v>0.13142857142857167</v>
      </c>
      <c r="C120" s="8">
        <v>467.59815419800282</v>
      </c>
    </row>
    <row r="121" spans="1:3" x14ac:dyDescent="0.25">
      <c r="A121" s="9">
        <v>5.9</v>
      </c>
      <c r="B121" s="9">
        <v>0.13047619047619025</v>
      </c>
      <c r="C121" s="8">
        <v>464.20976177627654</v>
      </c>
    </row>
    <row r="122" spans="1:3" x14ac:dyDescent="0.25">
      <c r="A122" s="9">
        <v>5.95</v>
      </c>
      <c r="B122" s="9">
        <v>0.13047619047619025</v>
      </c>
      <c r="C122" s="8">
        <v>464.20976177627654</v>
      </c>
    </row>
    <row r="123" spans="1:3" x14ac:dyDescent="0.25">
      <c r="A123" s="9">
        <v>6</v>
      </c>
      <c r="B123" s="9">
        <v>0.12809523809523798</v>
      </c>
      <c r="C123" s="8">
        <v>455.73878072196544</v>
      </c>
    </row>
    <row r="124" spans="1:3" x14ac:dyDescent="0.25">
      <c r="A124" s="9">
        <v>6.05</v>
      </c>
      <c r="B124" s="9">
        <v>0.1261904761904758</v>
      </c>
      <c r="C124" s="8">
        <v>448.96199587851504</v>
      </c>
    </row>
    <row r="125" spans="1:3" x14ac:dyDescent="0.25">
      <c r="A125" s="9">
        <v>6.1</v>
      </c>
      <c r="B125" s="9">
        <v>0.12619047619047646</v>
      </c>
      <c r="C125" s="8">
        <v>448.96199587851748</v>
      </c>
    </row>
    <row r="126" spans="1:3" x14ac:dyDescent="0.25">
      <c r="A126" s="9">
        <v>6.15</v>
      </c>
      <c r="B126" s="9">
        <v>0.12666666666666651</v>
      </c>
      <c r="C126" s="8">
        <v>450.65619208937829</v>
      </c>
    </row>
    <row r="127" spans="1:3" x14ac:dyDescent="0.25">
      <c r="A127" s="9">
        <v>6.2</v>
      </c>
      <c r="B127" s="9">
        <v>0.1285714285714287</v>
      </c>
      <c r="C127" s="8">
        <v>457.43297693282858</v>
      </c>
    </row>
    <row r="128" spans="1:3" x14ac:dyDescent="0.25">
      <c r="A128" s="9">
        <v>6.25</v>
      </c>
      <c r="B128" s="9">
        <v>0.12285714285714344</v>
      </c>
      <c r="C128" s="8">
        <v>437.10262240248221</v>
      </c>
    </row>
    <row r="129" spans="1:3" x14ac:dyDescent="0.25">
      <c r="A129" s="9">
        <v>6.3</v>
      </c>
      <c r="B129" s="9">
        <v>0.12333333333333349</v>
      </c>
      <c r="C129" s="8">
        <v>438.79681861334302</v>
      </c>
    </row>
    <row r="130" spans="1:3" x14ac:dyDescent="0.25">
      <c r="A130" s="9">
        <v>6.35</v>
      </c>
      <c r="B130" s="9">
        <v>0.12619047619047644</v>
      </c>
      <c r="C130" s="8">
        <v>448.96199587851748</v>
      </c>
    </row>
    <row r="131" spans="1:3" x14ac:dyDescent="0.25">
      <c r="A131" s="9">
        <v>6.4</v>
      </c>
      <c r="B131" s="9">
        <v>0.12809523809523798</v>
      </c>
      <c r="C131" s="8">
        <v>455.73878072196544</v>
      </c>
    </row>
    <row r="132" spans="1:3" x14ac:dyDescent="0.25">
      <c r="A132" s="9">
        <v>6.45</v>
      </c>
      <c r="B132" s="9">
        <v>0.12809523809523798</v>
      </c>
      <c r="C132" s="8">
        <v>455.73878072196544</v>
      </c>
    </row>
    <row r="133" spans="1:3" x14ac:dyDescent="0.25">
      <c r="A133" s="9">
        <v>6.5</v>
      </c>
      <c r="B133" s="9">
        <v>0.12809523809523798</v>
      </c>
      <c r="C133" s="8">
        <v>455.73878072196544</v>
      </c>
    </row>
    <row r="134" spans="1:3" x14ac:dyDescent="0.25">
      <c r="A134" s="9">
        <v>6.55</v>
      </c>
      <c r="B134" s="9">
        <v>0.12761904761904727</v>
      </c>
      <c r="C134" s="8">
        <v>454.0445845111023</v>
      </c>
    </row>
    <row r="135" spans="1:3" x14ac:dyDescent="0.25">
      <c r="A135" s="9">
        <v>6.6</v>
      </c>
      <c r="B135" s="9">
        <v>0.13428571428571395</v>
      </c>
      <c r="C135" s="8">
        <v>477.76333146317489</v>
      </c>
    </row>
    <row r="136" spans="1:3" x14ac:dyDescent="0.25">
      <c r="A136" s="9">
        <v>6.65</v>
      </c>
      <c r="B136" s="9">
        <v>0.13380952380952391</v>
      </c>
      <c r="C136" s="8">
        <v>476.06913525231408</v>
      </c>
    </row>
    <row r="137" spans="1:3" x14ac:dyDescent="0.25">
      <c r="A137" s="9">
        <v>6.7</v>
      </c>
      <c r="B137" s="9">
        <v>0.13380952380952391</v>
      </c>
      <c r="C137" s="8">
        <v>476.06913525231408</v>
      </c>
    </row>
    <row r="138" spans="1:3" x14ac:dyDescent="0.25">
      <c r="A138" s="9">
        <v>6.75</v>
      </c>
      <c r="B138" s="9">
        <v>0.13380952380952391</v>
      </c>
      <c r="C138" s="8">
        <v>476.06913525231408</v>
      </c>
    </row>
    <row r="139" spans="1:3" x14ac:dyDescent="0.25">
      <c r="A139" s="9">
        <v>6.8</v>
      </c>
      <c r="B139" s="9">
        <v>0.13523809523809541</v>
      </c>
      <c r="C139" s="8">
        <v>481.15172388490134</v>
      </c>
    </row>
    <row r="140" spans="1:3" x14ac:dyDescent="0.25">
      <c r="A140" s="9"/>
      <c r="B140" s="9"/>
      <c r="C140" s="8"/>
    </row>
    <row r="141" spans="1:3" x14ac:dyDescent="0.25">
      <c r="A141" s="9"/>
      <c r="B141" s="9"/>
      <c r="C141" s="8"/>
    </row>
    <row r="142" spans="1:3" x14ac:dyDescent="0.25">
      <c r="A142" s="9"/>
      <c r="B142" s="9"/>
      <c r="C142" s="8"/>
    </row>
    <row r="143" spans="1:3" x14ac:dyDescent="0.25">
      <c r="A143" s="9"/>
      <c r="B143" s="9"/>
      <c r="C143" s="8"/>
    </row>
    <row r="144" spans="1:3" x14ac:dyDescent="0.25">
      <c r="A144" s="9"/>
      <c r="B144" s="9"/>
      <c r="C144" s="8"/>
    </row>
    <row r="145" spans="1:3" x14ac:dyDescent="0.25">
      <c r="A145" s="9"/>
      <c r="B145" s="9"/>
      <c r="C145" s="8"/>
    </row>
    <row r="146" spans="1:3" x14ac:dyDescent="0.25">
      <c r="A146" s="9"/>
      <c r="B146" s="9"/>
      <c r="C146" s="8"/>
    </row>
    <row r="147" spans="1:3" x14ac:dyDescent="0.25">
      <c r="A147" s="9"/>
      <c r="B147" s="9"/>
      <c r="C147" s="8"/>
    </row>
    <row r="148" spans="1:3" x14ac:dyDescent="0.25">
      <c r="A148" s="9"/>
      <c r="B148" s="9"/>
      <c r="C148" s="8"/>
    </row>
    <row r="149" spans="1:3" x14ac:dyDescent="0.25">
      <c r="A149" s="9"/>
      <c r="B149" s="9"/>
      <c r="C149" s="8"/>
    </row>
    <row r="150" spans="1:3" x14ac:dyDescent="0.25">
      <c r="A150" s="9"/>
      <c r="B150" s="9"/>
      <c r="C150" s="8"/>
    </row>
    <row r="151" spans="1:3" x14ac:dyDescent="0.25">
      <c r="A151" s="9"/>
      <c r="B151" s="9"/>
      <c r="C151" s="8"/>
    </row>
    <row r="152" spans="1:3" x14ac:dyDescent="0.25">
      <c r="A152" s="9"/>
      <c r="B152" s="9"/>
      <c r="C152" s="8"/>
    </row>
    <row r="153" spans="1:3" x14ac:dyDescent="0.25">
      <c r="A153" s="9"/>
      <c r="B153" s="9"/>
      <c r="C153" s="8"/>
    </row>
    <row r="154" spans="1:3" x14ac:dyDescent="0.25">
      <c r="A154" s="9"/>
      <c r="B154" s="9"/>
      <c r="C154" s="8"/>
    </row>
    <row r="155" spans="1:3" x14ac:dyDescent="0.25">
      <c r="A155" s="9"/>
      <c r="B155" s="9"/>
      <c r="C155" s="8"/>
    </row>
    <row r="156" spans="1:3" x14ac:dyDescent="0.25">
      <c r="A156" s="9"/>
      <c r="B156" s="9"/>
      <c r="C156" s="8"/>
    </row>
    <row r="157" spans="1:3" x14ac:dyDescent="0.25">
      <c r="A157" s="9"/>
      <c r="B157" s="9"/>
      <c r="C157" s="8"/>
    </row>
    <row r="158" spans="1:3" x14ac:dyDescent="0.25">
      <c r="A158" s="9"/>
      <c r="B158" s="9"/>
      <c r="C158" s="8"/>
    </row>
    <row r="159" spans="1:3" x14ac:dyDescent="0.25">
      <c r="A159" s="9"/>
      <c r="B159" s="9"/>
      <c r="C159" s="8"/>
    </row>
    <row r="160" spans="1:3" x14ac:dyDescent="0.25">
      <c r="A160" s="9"/>
      <c r="B160" s="9"/>
      <c r="C160" s="8"/>
    </row>
    <row r="161" spans="1:2" x14ac:dyDescent="0.25">
      <c r="A161" s="9"/>
      <c r="B161" s="9"/>
    </row>
    <row r="162" spans="1:2" x14ac:dyDescent="0.25">
      <c r="A162" s="9"/>
      <c r="B162" s="9"/>
    </row>
    <row r="163" spans="1:2" x14ac:dyDescent="0.25">
      <c r="A163" s="9"/>
      <c r="B163" s="9"/>
    </row>
    <row r="164" spans="1:2" x14ac:dyDescent="0.25">
      <c r="A164" s="9"/>
      <c r="B164" s="9"/>
    </row>
    <row r="165" spans="1:2" x14ac:dyDescent="0.25">
      <c r="A165" s="9"/>
      <c r="B165" s="9"/>
    </row>
    <row r="166" spans="1:2" x14ac:dyDescent="0.25">
      <c r="A166" s="9"/>
      <c r="B166" s="9"/>
    </row>
    <row r="167" spans="1:2" x14ac:dyDescent="0.25">
      <c r="A167" s="9"/>
      <c r="B167" s="9"/>
    </row>
    <row r="168" spans="1:2" x14ac:dyDescent="0.25">
      <c r="A168" s="9"/>
      <c r="B168" s="9"/>
    </row>
    <row r="169" spans="1:2" x14ac:dyDescent="0.25">
      <c r="A169" s="9"/>
      <c r="B169" s="9"/>
    </row>
    <row r="170" spans="1:2" x14ac:dyDescent="0.25">
      <c r="A170" s="9"/>
      <c r="B170" s="9"/>
    </row>
    <row r="171" spans="1:2" x14ac:dyDescent="0.25">
      <c r="A171" s="9"/>
      <c r="B171" s="9"/>
    </row>
    <row r="172" spans="1:2" x14ac:dyDescent="0.25">
      <c r="A172" s="9"/>
      <c r="B172" s="9"/>
    </row>
    <row r="173" spans="1:2" x14ac:dyDescent="0.25">
      <c r="A173" s="9"/>
      <c r="B173" s="9"/>
    </row>
    <row r="174" spans="1:2" x14ac:dyDescent="0.25">
      <c r="A174" s="9"/>
      <c r="B174" s="9"/>
    </row>
    <row r="175" spans="1:2" x14ac:dyDescent="0.25">
      <c r="A175" s="9"/>
      <c r="B175" s="9"/>
    </row>
    <row r="176" spans="1:2" x14ac:dyDescent="0.25">
      <c r="A176" s="9"/>
      <c r="B176" s="9"/>
    </row>
    <row r="177" spans="1:2" x14ac:dyDescent="0.25">
      <c r="A177" s="9"/>
      <c r="B177" s="9"/>
    </row>
    <row r="178" spans="1:2" x14ac:dyDescent="0.25">
      <c r="A178" s="9"/>
      <c r="B178" s="9"/>
    </row>
    <row r="179" spans="1:2" x14ac:dyDescent="0.25">
      <c r="A179" s="9"/>
      <c r="B179" s="9"/>
    </row>
    <row r="180" spans="1:2" x14ac:dyDescent="0.25">
      <c r="A180" s="9"/>
      <c r="B180" s="9"/>
    </row>
    <row r="181" spans="1:2" x14ac:dyDescent="0.25">
      <c r="A181" s="9"/>
      <c r="B181" s="9"/>
    </row>
    <row r="182" spans="1:2" x14ac:dyDescent="0.25">
      <c r="A182" s="9"/>
      <c r="B182" s="9"/>
    </row>
    <row r="183" spans="1:2" x14ac:dyDescent="0.25">
      <c r="A183" s="9"/>
      <c r="B183" s="9"/>
    </row>
    <row r="184" spans="1:2" x14ac:dyDescent="0.25">
      <c r="A184" s="9"/>
      <c r="B184" s="9"/>
    </row>
    <row r="185" spans="1:2" x14ac:dyDescent="0.25">
      <c r="A185" s="9"/>
      <c r="B185" s="9"/>
    </row>
    <row r="186" spans="1:2" x14ac:dyDescent="0.25">
      <c r="A186" s="9"/>
      <c r="B186" s="9"/>
    </row>
    <row r="187" spans="1:2" x14ac:dyDescent="0.25">
      <c r="A187" s="9"/>
      <c r="B187" s="9"/>
    </row>
    <row r="188" spans="1:2" x14ac:dyDescent="0.25">
      <c r="A188" s="9"/>
      <c r="B188" s="9"/>
    </row>
    <row r="189" spans="1:2" x14ac:dyDescent="0.25">
      <c r="A189" s="9"/>
      <c r="B189" s="9"/>
    </row>
    <row r="190" spans="1:2" x14ac:dyDescent="0.25">
      <c r="A190" s="9"/>
      <c r="B190" s="9"/>
    </row>
    <row r="191" spans="1:2" x14ac:dyDescent="0.25">
      <c r="A191" s="9"/>
      <c r="B191" s="9"/>
    </row>
    <row r="192" spans="1:2" x14ac:dyDescent="0.25">
      <c r="A192" s="9"/>
      <c r="B192" s="9"/>
    </row>
    <row r="193" spans="1:2" x14ac:dyDescent="0.25">
      <c r="A193" s="9"/>
      <c r="B193" s="9"/>
    </row>
    <row r="194" spans="1:2" x14ac:dyDescent="0.25">
      <c r="A194" s="9"/>
      <c r="B194" s="9"/>
    </row>
    <row r="195" spans="1:2" x14ac:dyDescent="0.25">
      <c r="A195" s="9"/>
      <c r="B195" s="9"/>
    </row>
    <row r="196" spans="1:2" x14ac:dyDescent="0.25">
      <c r="A196" s="9"/>
      <c r="B196" s="9"/>
    </row>
    <row r="197" spans="1:2" x14ac:dyDescent="0.25">
      <c r="A197" s="9"/>
      <c r="B197" s="9"/>
    </row>
    <row r="198" spans="1:2" x14ac:dyDescent="0.25">
      <c r="A198" s="9"/>
      <c r="B198" s="9"/>
    </row>
    <row r="199" spans="1:2" x14ac:dyDescent="0.25">
      <c r="A199" s="9"/>
      <c r="B199" s="9"/>
    </row>
    <row r="200" spans="1:2" x14ac:dyDescent="0.25">
      <c r="A200" s="9"/>
      <c r="B200" s="9"/>
    </row>
    <row r="201" spans="1:2" x14ac:dyDescent="0.25">
      <c r="A201" s="9"/>
      <c r="B201" s="9"/>
    </row>
    <row r="202" spans="1:2" x14ac:dyDescent="0.25">
      <c r="A202" s="9"/>
      <c r="B202" s="9"/>
    </row>
    <row r="203" spans="1:2" x14ac:dyDescent="0.25">
      <c r="A203" s="9"/>
      <c r="B203" s="9"/>
    </row>
    <row r="204" spans="1:2" x14ac:dyDescent="0.25">
      <c r="A204" s="9"/>
      <c r="B204" s="9"/>
    </row>
    <row r="205" spans="1:2" x14ac:dyDescent="0.25">
      <c r="A205" s="9"/>
      <c r="B205" s="9"/>
    </row>
    <row r="206" spans="1:2" x14ac:dyDescent="0.25">
      <c r="A206" s="9"/>
      <c r="B206" s="9"/>
    </row>
    <row r="207" spans="1:2" x14ac:dyDescent="0.25">
      <c r="A207" s="9"/>
      <c r="B207" s="9"/>
    </row>
    <row r="208" spans="1:2" x14ac:dyDescent="0.25">
      <c r="A208" s="9"/>
      <c r="B208" s="9"/>
    </row>
    <row r="209" spans="1:2" x14ac:dyDescent="0.25">
      <c r="A209" s="9"/>
      <c r="B209" s="9"/>
    </row>
    <row r="210" spans="1:2" x14ac:dyDescent="0.25">
      <c r="A210" s="9"/>
      <c r="B210" s="9"/>
    </row>
    <row r="211" spans="1:2" x14ac:dyDescent="0.25">
      <c r="A211" s="9"/>
      <c r="B211" s="9"/>
    </row>
    <row r="212" spans="1:2" x14ac:dyDescent="0.25">
      <c r="A212" s="9"/>
      <c r="B212" s="9"/>
    </row>
    <row r="213" spans="1:2" x14ac:dyDescent="0.25">
      <c r="A213" s="9"/>
      <c r="B213" s="9"/>
    </row>
    <row r="214" spans="1:2" x14ac:dyDescent="0.25">
      <c r="A214" s="9"/>
      <c r="B214" s="9"/>
    </row>
    <row r="215" spans="1:2" x14ac:dyDescent="0.25">
      <c r="A215" s="9"/>
      <c r="B215" s="9"/>
    </row>
    <row r="216" spans="1:2" x14ac:dyDescent="0.25">
      <c r="A216" s="9"/>
      <c r="B216" s="9"/>
    </row>
    <row r="217" spans="1:2" x14ac:dyDescent="0.25">
      <c r="A217" s="9"/>
      <c r="B217" s="9"/>
    </row>
    <row r="218" spans="1:2" x14ac:dyDescent="0.25">
      <c r="A218" s="9"/>
      <c r="B218" s="9"/>
    </row>
    <row r="219" spans="1:2" x14ac:dyDescent="0.25">
      <c r="A219" s="9"/>
      <c r="B219" s="9"/>
    </row>
    <row r="220" spans="1:2" x14ac:dyDescent="0.25">
      <c r="A220" s="9"/>
      <c r="B220" s="9"/>
    </row>
    <row r="221" spans="1:2" x14ac:dyDescent="0.25">
      <c r="A221" s="9"/>
      <c r="B221" s="9"/>
    </row>
    <row r="222" spans="1:2" x14ac:dyDescent="0.25">
      <c r="A222" s="9"/>
      <c r="B222" s="9"/>
    </row>
    <row r="223" spans="1:2" x14ac:dyDescent="0.25">
      <c r="A223" s="9"/>
      <c r="B223" s="9"/>
    </row>
    <row r="224" spans="1:2" x14ac:dyDescent="0.25">
      <c r="A224" s="9"/>
      <c r="B224" s="9"/>
    </row>
    <row r="225" spans="1:2" x14ac:dyDescent="0.25">
      <c r="A225" s="9"/>
      <c r="B225" s="9"/>
    </row>
    <row r="226" spans="1:2" x14ac:dyDescent="0.25">
      <c r="A226" s="9"/>
      <c r="B226" s="9"/>
    </row>
    <row r="227" spans="1:2" x14ac:dyDescent="0.25">
      <c r="A227" s="9"/>
      <c r="B227" s="9"/>
    </row>
    <row r="228" spans="1:2" x14ac:dyDescent="0.25">
      <c r="A228" s="9"/>
      <c r="B228" s="9"/>
    </row>
    <row r="229" spans="1:2" x14ac:dyDescent="0.25">
      <c r="A229" s="9"/>
      <c r="B229" s="9"/>
    </row>
    <row r="230" spans="1:2" x14ac:dyDescent="0.25">
      <c r="A230" s="9"/>
      <c r="B230" s="9"/>
    </row>
    <row r="231" spans="1:2" x14ac:dyDescent="0.25">
      <c r="A231" s="9"/>
      <c r="B231" s="9"/>
    </row>
    <row r="232" spans="1:2" x14ac:dyDescent="0.25">
      <c r="A232" s="9"/>
      <c r="B232" s="9"/>
    </row>
    <row r="233" spans="1:2" x14ac:dyDescent="0.25">
      <c r="A233" s="9"/>
      <c r="B233" s="9"/>
    </row>
    <row r="234" spans="1:2" x14ac:dyDescent="0.25">
      <c r="A234" s="9"/>
      <c r="B234" s="9"/>
    </row>
    <row r="235" spans="1:2" x14ac:dyDescent="0.25">
      <c r="A235" s="9"/>
      <c r="B235" s="9"/>
    </row>
    <row r="236" spans="1:2" x14ac:dyDescent="0.25">
      <c r="A236" s="9"/>
      <c r="B236" s="9"/>
    </row>
    <row r="237" spans="1:2" x14ac:dyDescent="0.25">
      <c r="A237" s="9"/>
      <c r="B237" s="9"/>
    </row>
    <row r="238" spans="1:2" x14ac:dyDescent="0.25">
      <c r="A238" s="9"/>
      <c r="B238" s="9"/>
    </row>
    <row r="239" spans="1:2" x14ac:dyDescent="0.25">
      <c r="A239" s="9"/>
      <c r="B239" s="9"/>
    </row>
    <row r="240" spans="1:2" x14ac:dyDescent="0.25">
      <c r="A240" s="9"/>
      <c r="B240" s="9"/>
    </row>
    <row r="241" spans="1:2" x14ac:dyDescent="0.25">
      <c r="A241" s="9"/>
      <c r="B241" s="9"/>
    </row>
    <row r="242" spans="1:2" x14ac:dyDescent="0.25">
      <c r="A242" s="9"/>
      <c r="B242" s="9"/>
    </row>
    <row r="243" spans="1:2" x14ac:dyDescent="0.25">
      <c r="A243" s="9"/>
      <c r="B243" s="9"/>
    </row>
    <row r="244" spans="1:2" x14ac:dyDescent="0.25">
      <c r="A244" s="9"/>
      <c r="B244" s="9"/>
    </row>
    <row r="245" spans="1:2" x14ac:dyDescent="0.25">
      <c r="A245" s="9"/>
      <c r="B245" s="9"/>
    </row>
    <row r="246" spans="1:2" x14ac:dyDescent="0.25">
      <c r="A246" s="9"/>
      <c r="B246" s="9"/>
    </row>
    <row r="247" spans="1:2" x14ac:dyDescent="0.25">
      <c r="A247" s="9"/>
      <c r="B247" s="9"/>
    </row>
    <row r="248" spans="1:2" x14ac:dyDescent="0.25">
      <c r="A248" s="9"/>
      <c r="B248" s="9"/>
    </row>
    <row r="249" spans="1:2" x14ac:dyDescent="0.25">
      <c r="A249" s="9"/>
      <c r="B249" s="9"/>
    </row>
    <row r="250" spans="1:2" x14ac:dyDescent="0.25">
      <c r="A250" s="9"/>
      <c r="B250" s="9"/>
    </row>
    <row r="251" spans="1:2" x14ac:dyDescent="0.25">
      <c r="A251" s="9"/>
      <c r="B251" s="9"/>
    </row>
    <row r="252" spans="1:2" x14ac:dyDescent="0.25">
      <c r="A252" s="9"/>
      <c r="B252" s="9"/>
    </row>
    <row r="253" spans="1:2" x14ac:dyDescent="0.25">
      <c r="A253" s="9"/>
      <c r="B253" s="9"/>
    </row>
    <row r="254" spans="1:2" x14ac:dyDescent="0.25">
      <c r="A254" s="9"/>
      <c r="B254" s="9"/>
    </row>
    <row r="255" spans="1:2" x14ac:dyDescent="0.25">
      <c r="A255" s="9"/>
      <c r="B255" s="9"/>
    </row>
    <row r="256" spans="1:2" x14ac:dyDescent="0.25">
      <c r="A256" s="9"/>
      <c r="B256" s="9"/>
    </row>
    <row r="257" spans="1:2" x14ac:dyDescent="0.25">
      <c r="A257" s="9"/>
      <c r="B257" s="9"/>
    </row>
    <row r="258" spans="1:2" x14ac:dyDescent="0.25">
      <c r="A258" s="9"/>
      <c r="B258" s="9"/>
    </row>
    <row r="259" spans="1:2" x14ac:dyDescent="0.25">
      <c r="A259" s="9"/>
      <c r="B259" s="9"/>
    </row>
    <row r="260" spans="1:2" x14ac:dyDescent="0.25">
      <c r="A260" s="9"/>
      <c r="B260" s="9"/>
    </row>
    <row r="261" spans="1:2" x14ac:dyDescent="0.25">
      <c r="A261" s="9"/>
      <c r="B261" s="9"/>
    </row>
    <row r="262" spans="1:2" x14ac:dyDescent="0.25">
      <c r="A262" s="9"/>
      <c r="B262" s="9"/>
    </row>
    <row r="263" spans="1:2" x14ac:dyDescent="0.25">
      <c r="A263" s="9"/>
      <c r="B263" s="9"/>
    </row>
    <row r="264" spans="1:2" x14ac:dyDescent="0.25">
      <c r="A264" s="9"/>
      <c r="B264" s="9"/>
    </row>
    <row r="265" spans="1:2" x14ac:dyDescent="0.25">
      <c r="A265" s="9"/>
      <c r="B265" s="9"/>
    </row>
    <row r="266" spans="1:2" x14ac:dyDescent="0.25">
      <c r="A266" s="9"/>
      <c r="B266" s="9"/>
    </row>
    <row r="267" spans="1:2" x14ac:dyDescent="0.25">
      <c r="A267" s="9"/>
      <c r="B267" s="9"/>
    </row>
    <row r="268" spans="1:2" x14ac:dyDescent="0.25">
      <c r="A268" s="9"/>
      <c r="B268" s="9"/>
    </row>
    <row r="269" spans="1:2" x14ac:dyDescent="0.25">
      <c r="A269" s="9"/>
      <c r="B269" s="9"/>
    </row>
    <row r="270" spans="1:2" x14ac:dyDescent="0.25">
      <c r="A270" s="9"/>
      <c r="B270" s="9"/>
    </row>
    <row r="271" spans="1:2" x14ac:dyDescent="0.25">
      <c r="A271" s="9"/>
      <c r="B271" s="9"/>
    </row>
    <row r="272" spans="1:2" x14ac:dyDescent="0.25">
      <c r="A272" s="9"/>
      <c r="B272" s="9"/>
    </row>
    <row r="273" spans="1:2" x14ac:dyDescent="0.25">
      <c r="A273" s="9"/>
      <c r="B273" s="9"/>
    </row>
    <row r="274" spans="1:2" x14ac:dyDescent="0.25">
      <c r="A274" s="9"/>
      <c r="B274" s="9"/>
    </row>
    <row r="275" spans="1:2" x14ac:dyDescent="0.25">
      <c r="A275" s="9"/>
      <c r="B275" s="9"/>
    </row>
    <row r="276" spans="1:2" x14ac:dyDescent="0.25">
      <c r="A276" s="9"/>
      <c r="B276" s="9"/>
    </row>
    <row r="277" spans="1:2" x14ac:dyDescent="0.25">
      <c r="A277" s="9"/>
      <c r="B277" s="9"/>
    </row>
    <row r="278" spans="1:2" x14ac:dyDescent="0.25">
      <c r="A278" s="9"/>
      <c r="B278" s="9"/>
    </row>
    <row r="279" spans="1:2" x14ac:dyDescent="0.25">
      <c r="A279" s="9"/>
      <c r="B279" s="9"/>
    </row>
    <row r="280" spans="1:2" x14ac:dyDescent="0.25">
      <c r="A280" s="9"/>
      <c r="B280" s="9"/>
    </row>
    <row r="281" spans="1:2" x14ac:dyDescent="0.25">
      <c r="A281" s="9"/>
      <c r="B281" s="9"/>
    </row>
    <row r="282" spans="1:2" x14ac:dyDescent="0.25">
      <c r="A282" s="9"/>
      <c r="B282" s="9"/>
    </row>
    <row r="283" spans="1:2" x14ac:dyDescent="0.25">
      <c r="A283" s="9"/>
      <c r="B283" s="9"/>
    </row>
    <row r="284" spans="1:2" x14ac:dyDescent="0.25">
      <c r="A284" s="9"/>
      <c r="B284" s="9"/>
    </row>
    <row r="285" spans="1:2" x14ac:dyDescent="0.25">
      <c r="A285" s="9"/>
      <c r="B285" s="9"/>
    </row>
    <row r="286" spans="1:2" x14ac:dyDescent="0.25">
      <c r="A286" s="9"/>
      <c r="B286" s="9"/>
    </row>
    <row r="287" spans="1:2" x14ac:dyDescent="0.25">
      <c r="A287" s="9"/>
      <c r="B287" s="9"/>
    </row>
    <row r="288" spans="1:2" x14ac:dyDescent="0.25">
      <c r="A288" s="9"/>
      <c r="B288" s="9"/>
    </row>
    <row r="289" spans="1:2" x14ac:dyDescent="0.25">
      <c r="A289" s="9"/>
      <c r="B289" s="9"/>
    </row>
    <row r="290" spans="1:2" x14ac:dyDescent="0.25">
      <c r="A290" s="9"/>
      <c r="B290" s="9"/>
    </row>
    <row r="291" spans="1:2" x14ac:dyDescent="0.25">
      <c r="A291" s="9"/>
      <c r="B291" s="9"/>
    </row>
    <row r="292" spans="1:2" x14ac:dyDescent="0.25">
      <c r="A292" s="9"/>
      <c r="B292" s="9"/>
    </row>
    <row r="293" spans="1:2" x14ac:dyDescent="0.25">
      <c r="A293" s="9"/>
      <c r="B293" s="9"/>
    </row>
    <row r="294" spans="1:2" x14ac:dyDescent="0.25">
      <c r="A294" s="9"/>
      <c r="B294" s="9"/>
    </row>
    <row r="295" spans="1:2" x14ac:dyDescent="0.25">
      <c r="A295" s="9"/>
      <c r="B295" s="9"/>
    </row>
    <row r="296" spans="1:2" x14ac:dyDescent="0.25">
      <c r="A296" s="9"/>
      <c r="B296" s="9"/>
    </row>
    <row r="297" spans="1:2" x14ac:dyDescent="0.25">
      <c r="A297" s="9"/>
      <c r="B297" s="9"/>
    </row>
    <row r="298" spans="1:2" x14ac:dyDescent="0.25">
      <c r="A298" s="9"/>
      <c r="B298" s="9"/>
    </row>
    <row r="299" spans="1:2" x14ac:dyDescent="0.25">
      <c r="A299" s="9"/>
      <c r="B299" s="9"/>
    </row>
    <row r="300" spans="1:2" x14ac:dyDescent="0.25">
      <c r="A300" s="9"/>
      <c r="B300" s="9"/>
    </row>
    <row r="301" spans="1:2" x14ac:dyDescent="0.25">
      <c r="A301" s="9"/>
      <c r="B301" s="9"/>
    </row>
    <row r="302" spans="1:2" x14ac:dyDescent="0.25">
      <c r="A302" s="9"/>
      <c r="B302" s="9"/>
    </row>
    <row r="303" spans="1:2" x14ac:dyDescent="0.25">
      <c r="A303" s="9"/>
      <c r="B303" s="9"/>
    </row>
    <row r="304" spans="1:2" x14ac:dyDescent="0.25">
      <c r="A304" s="9"/>
      <c r="B304" s="9"/>
    </row>
    <row r="305" spans="1:2" x14ac:dyDescent="0.25">
      <c r="A305" s="9"/>
      <c r="B305" s="9"/>
    </row>
    <row r="306" spans="1:2" x14ac:dyDescent="0.25">
      <c r="A306" s="9"/>
      <c r="B306" s="9"/>
    </row>
    <row r="307" spans="1:2" x14ac:dyDescent="0.25">
      <c r="A307" s="9"/>
      <c r="B307" s="9"/>
    </row>
    <row r="308" spans="1:2" x14ac:dyDescent="0.25">
      <c r="A308" s="9"/>
      <c r="B308" s="9"/>
    </row>
    <row r="309" spans="1:2" x14ac:dyDescent="0.25">
      <c r="A309" s="9"/>
      <c r="B309" s="9"/>
    </row>
    <row r="310" spans="1:2" x14ac:dyDescent="0.25">
      <c r="A310" s="9"/>
      <c r="B310" s="9"/>
    </row>
    <row r="311" spans="1:2" x14ac:dyDescent="0.25">
      <c r="A311" s="8"/>
      <c r="B311" s="9">
        <v>0</v>
      </c>
    </row>
    <row r="312" spans="1:2" x14ac:dyDescent="0.25">
      <c r="A312" s="8"/>
      <c r="B312" s="9">
        <v>0</v>
      </c>
    </row>
    <row r="313" spans="1:2" x14ac:dyDescent="0.25">
      <c r="A313" s="8"/>
      <c r="B313" s="9">
        <v>0</v>
      </c>
    </row>
    <row r="314" spans="1:2" x14ac:dyDescent="0.25">
      <c r="A314" s="8"/>
      <c r="B314" s="9">
        <v>0</v>
      </c>
    </row>
    <row r="315" spans="1:2" x14ac:dyDescent="0.25">
      <c r="A315" s="8"/>
      <c r="B315" s="9">
        <v>0</v>
      </c>
    </row>
    <row r="316" spans="1:2" x14ac:dyDescent="0.25">
      <c r="A316" s="8"/>
      <c r="B316" s="9">
        <v>0</v>
      </c>
    </row>
    <row r="317" spans="1:2" x14ac:dyDescent="0.25">
      <c r="A317" s="8"/>
      <c r="B317" s="8"/>
    </row>
    <row r="318" spans="1:2" x14ac:dyDescent="0.25">
      <c r="A318" s="8"/>
      <c r="B318" s="8"/>
    </row>
    <row r="319" spans="1:2" x14ac:dyDescent="0.25">
      <c r="A319" s="8"/>
      <c r="B319" s="8"/>
    </row>
    <row r="320" spans="1:2" x14ac:dyDescent="0.25">
      <c r="A320" s="8"/>
      <c r="B320" s="8"/>
    </row>
  </sheetData>
  <mergeCells count="1">
    <mergeCell ref="M2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workbookViewId="0">
      <selection activeCell="M19" sqref="M19"/>
    </sheetView>
  </sheetViews>
  <sheetFormatPr defaultRowHeight="15" x14ac:dyDescent="0.25"/>
  <cols>
    <col min="2" max="2" width="15.5703125" customWidth="1"/>
  </cols>
  <sheetData>
    <row r="1" spans="1:18" x14ac:dyDescent="0.25">
      <c r="A1" s="5" t="s">
        <v>0</v>
      </c>
      <c r="B1" s="5" t="s">
        <v>1</v>
      </c>
      <c r="C1" s="5" t="s">
        <v>3</v>
      </c>
    </row>
    <row r="2" spans="1:18" x14ac:dyDescent="0.25">
      <c r="A2" s="6">
        <v>0</v>
      </c>
      <c r="B2" s="5">
        <v>2.3500000000000121E-2</v>
      </c>
      <c r="C2" s="5">
        <v>83.60858300605625</v>
      </c>
      <c r="L2" s="12" t="s">
        <v>32</v>
      </c>
      <c r="M2" s="12"/>
      <c r="N2" s="12"/>
      <c r="O2" s="12"/>
      <c r="P2" s="12"/>
      <c r="Q2" s="12"/>
      <c r="R2" s="12"/>
    </row>
    <row r="3" spans="1:18" x14ac:dyDescent="0.25">
      <c r="A3" s="6">
        <v>8.3333333333333259E-2</v>
      </c>
      <c r="B3" s="5">
        <v>3.1500000000000125E-2</v>
      </c>
      <c r="C3" s="5">
        <v>112.07107934854334</v>
      </c>
      <c r="L3" s="12"/>
      <c r="M3" s="12"/>
      <c r="N3" s="12"/>
      <c r="O3" s="12"/>
      <c r="P3" s="12"/>
      <c r="Q3" s="12"/>
      <c r="R3" s="12"/>
    </row>
    <row r="4" spans="1:18" x14ac:dyDescent="0.25">
      <c r="A4" s="6">
        <v>0.16666666666666652</v>
      </c>
      <c r="B4" s="5">
        <v>4.3500000000000053E-2</v>
      </c>
      <c r="C4" s="5">
        <v>154.76482386227372</v>
      </c>
    </row>
    <row r="5" spans="1:18" x14ac:dyDescent="0.25">
      <c r="A5" s="6">
        <v>0.25</v>
      </c>
      <c r="B5" s="5">
        <v>4.7499999999999966E-2</v>
      </c>
      <c r="C5" s="5">
        <v>168.99607203351692</v>
      </c>
    </row>
    <row r="6" spans="1:18" x14ac:dyDescent="0.25">
      <c r="A6" s="6">
        <v>0.33333333333333348</v>
      </c>
      <c r="B6" s="5">
        <v>4.7499999999999966E-2</v>
      </c>
      <c r="C6" s="5">
        <v>168.99607203351692</v>
      </c>
    </row>
    <row r="7" spans="1:18" x14ac:dyDescent="0.25">
      <c r="A7" s="6">
        <v>0.41666666666666652</v>
      </c>
      <c r="B7" s="5">
        <v>4.1999999999999996E-2</v>
      </c>
      <c r="C7" s="5">
        <v>149.42810579805717</v>
      </c>
    </row>
    <row r="8" spans="1:18" x14ac:dyDescent="0.25">
      <c r="A8" s="6">
        <v>0.5</v>
      </c>
      <c r="B8" s="5">
        <v>3.1499999999999952E-2</v>
      </c>
      <c r="C8" s="5">
        <v>112.07107934854271</v>
      </c>
    </row>
    <row r="9" spans="1:18" x14ac:dyDescent="0.25">
      <c r="A9" s="6">
        <v>0.58333333333333348</v>
      </c>
      <c r="B9" s="5">
        <v>2.6944444444444313E-2</v>
      </c>
      <c r="C9" s="5">
        <v>95.863268931292836</v>
      </c>
    </row>
    <row r="10" spans="1:18" x14ac:dyDescent="0.25">
      <c r="A10" s="6">
        <v>0.66666666666666652</v>
      </c>
      <c r="B10" s="5">
        <v>2.6444444444444413E-2</v>
      </c>
      <c r="C10" s="5">
        <v>94.084362909887759</v>
      </c>
    </row>
    <row r="11" spans="1:18" x14ac:dyDescent="0.25">
      <c r="A11" s="6">
        <v>0.75</v>
      </c>
      <c r="B11" s="5">
        <v>2.7944444444444293E-2</v>
      </c>
      <c r="C11" s="5">
        <v>99.421080974103646</v>
      </c>
    </row>
    <row r="12" spans="1:18" x14ac:dyDescent="0.25">
      <c r="A12" s="6">
        <v>0.83333333333333348</v>
      </c>
      <c r="B12" s="5">
        <v>2.7444444444444393E-2</v>
      </c>
      <c r="C12" s="5">
        <v>97.642174952698568</v>
      </c>
    </row>
    <row r="13" spans="1:18" x14ac:dyDescent="0.25">
      <c r="A13" s="6">
        <v>0.91666666666666652</v>
      </c>
      <c r="B13" s="5">
        <v>2.8500000000000018E-2</v>
      </c>
      <c r="C13" s="5">
        <v>101.39764322011031</v>
      </c>
    </row>
    <row r="14" spans="1:18" x14ac:dyDescent="0.25">
      <c r="A14" s="6">
        <v>1</v>
      </c>
      <c r="B14" s="5">
        <v>2.8999999999999915E-2</v>
      </c>
      <c r="C14" s="5">
        <v>103.17654924151537</v>
      </c>
    </row>
    <row r="15" spans="1:18" x14ac:dyDescent="0.25">
      <c r="A15" s="6">
        <v>1.0833333333333335</v>
      </c>
      <c r="B15" s="5">
        <v>2.5000000000000001E-2</v>
      </c>
      <c r="C15" s="5">
        <v>88.945301070272137</v>
      </c>
    </row>
    <row r="16" spans="1:18" x14ac:dyDescent="0.25">
      <c r="A16" s="6">
        <v>1.1666666666666665</v>
      </c>
      <c r="B16" s="5">
        <v>2.5500000000000078E-2</v>
      </c>
      <c r="C16" s="5">
        <v>90.724207091677869</v>
      </c>
    </row>
    <row r="17" spans="1:3" x14ac:dyDescent="0.25">
      <c r="A17" s="6">
        <v>1.25</v>
      </c>
      <c r="B17" s="5">
        <v>2.6999999999999958E-2</v>
      </c>
      <c r="C17" s="5">
        <v>96.060925155893727</v>
      </c>
    </row>
    <row r="18" spans="1:3" x14ac:dyDescent="0.25">
      <c r="A18" s="6">
        <v>1.3333333333333335</v>
      </c>
      <c r="B18" s="5">
        <v>3.0000000000000072E-2</v>
      </c>
      <c r="C18" s="5">
        <v>106.73436128432681</v>
      </c>
    </row>
    <row r="19" spans="1:3" x14ac:dyDescent="0.25">
      <c r="A19" s="6">
        <v>1.4166666666666665</v>
      </c>
      <c r="B19" s="5">
        <v>3.2500000000000168E-2</v>
      </c>
      <c r="C19" s="5">
        <v>115.62889139135436</v>
      </c>
    </row>
    <row r="20" spans="1:3" x14ac:dyDescent="0.25">
      <c r="A20" s="6">
        <v>1.5</v>
      </c>
      <c r="B20" s="5">
        <v>3.5499999999999921E-2</v>
      </c>
      <c r="C20" s="5">
        <v>126.30232751978615</v>
      </c>
    </row>
    <row r="21" spans="1:3" x14ac:dyDescent="0.25">
      <c r="A21" s="6">
        <v>1.5833333333333335</v>
      </c>
      <c r="B21" s="5">
        <v>3.5000000000000205E-2</v>
      </c>
      <c r="C21" s="5">
        <v>124.52342149838172</v>
      </c>
    </row>
    <row r="22" spans="1:3" x14ac:dyDescent="0.25">
      <c r="A22" s="6">
        <v>1.6666666666666665</v>
      </c>
      <c r="B22" s="5">
        <v>3.0999999999999753E-2</v>
      </c>
      <c r="C22" s="5">
        <v>110.2921733271366</v>
      </c>
    </row>
    <row r="23" spans="1:3" x14ac:dyDescent="0.25">
      <c r="A23" s="6">
        <v>1.75</v>
      </c>
      <c r="B23" s="5">
        <v>3.0499999999999972E-2</v>
      </c>
      <c r="C23" s="5">
        <v>108.51326730573189</v>
      </c>
    </row>
    <row r="24" spans="1:3" x14ac:dyDescent="0.25">
      <c r="A24" s="6">
        <v>1.8333333333333335</v>
      </c>
      <c r="B24" s="5">
        <v>2.7499999999999858E-2</v>
      </c>
      <c r="C24" s="5">
        <v>97.839831177298862</v>
      </c>
    </row>
    <row r="25" spans="1:3" x14ac:dyDescent="0.25">
      <c r="A25" s="6">
        <v>1.9166666666666665</v>
      </c>
      <c r="B25" s="5">
        <v>2.7499999999999858E-2</v>
      </c>
      <c r="C25" s="5">
        <v>97.839831177298862</v>
      </c>
    </row>
    <row r="26" spans="1:3" x14ac:dyDescent="0.25">
      <c r="A26" s="6">
        <v>2</v>
      </c>
      <c r="B26" s="5">
        <v>2.5000000000000001E-2</v>
      </c>
      <c r="C26" s="5">
        <v>88.945301070272137</v>
      </c>
    </row>
    <row r="27" spans="1:3" x14ac:dyDescent="0.25">
      <c r="A27" s="6">
        <v>2.0833333333333335</v>
      </c>
      <c r="B27" s="5">
        <v>2.5499999999999901E-2</v>
      </c>
      <c r="C27" s="5">
        <v>90.724207091677229</v>
      </c>
    </row>
    <row r="28" spans="1:3" x14ac:dyDescent="0.25">
      <c r="A28" s="6">
        <v>2.1666666666666665</v>
      </c>
      <c r="B28" s="5">
        <v>2.8500000000000015E-2</v>
      </c>
      <c r="C28" s="5">
        <v>101.3976432201103</v>
      </c>
    </row>
    <row r="29" spans="1:3" x14ac:dyDescent="0.25">
      <c r="A29" s="6">
        <v>2.2500000000000004</v>
      </c>
      <c r="B29" s="5">
        <v>3.3500000000000085E-2</v>
      </c>
      <c r="C29" s="5">
        <v>119.18670343416494</v>
      </c>
    </row>
    <row r="30" spans="1:3" x14ac:dyDescent="0.25">
      <c r="A30" s="6">
        <v>2.3333333333333335</v>
      </c>
      <c r="B30" s="5">
        <v>4.0000000000000216E-2</v>
      </c>
      <c r="C30" s="5">
        <v>142.31248171243618</v>
      </c>
    </row>
    <row r="31" spans="1:3" x14ac:dyDescent="0.25">
      <c r="A31" s="6">
        <v>2.4166666666666665</v>
      </c>
      <c r="B31" s="5">
        <v>3.2000000000000028E-2</v>
      </c>
      <c r="C31" s="5">
        <v>113.84998536994843</v>
      </c>
    </row>
    <row r="32" spans="1:3" x14ac:dyDescent="0.25">
      <c r="A32" s="6">
        <v>2.5000000000000004</v>
      </c>
      <c r="B32" s="5">
        <v>2.2500000000000145E-2</v>
      </c>
      <c r="C32" s="5">
        <v>80.050770963245441</v>
      </c>
    </row>
    <row r="33" spans="1:3" x14ac:dyDescent="0.25">
      <c r="A33" s="6">
        <v>2.5833333333333335</v>
      </c>
      <c r="B33" s="5">
        <v>2.1000000000000324E-2</v>
      </c>
      <c r="C33" s="5">
        <v>74.714052899029738</v>
      </c>
    </row>
    <row r="34" spans="1:3" x14ac:dyDescent="0.25">
      <c r="A34" s="6"/>
      <c r="B34" s="5">
        <v>2.0833333333333332E-2</v>
      </c>
      <c r="C34" s="5">
        <v>74.121084225226753</v>
      </c>
    </row>
    <row r="35" spans="1:3" x14ac:dyDescent="0.25">
      <c r="A35" s="6"/>
      <c r="B35" s="5">
        <v>3.2500000000000043E-2</v>
      </c>
      <c r="C35" s="5">
        <v>115.62889139135392</v>
      </c>
    </row>
    <row r="36" spans="1:3" x14ac:dyDescent="0.25">
      <c r="A36" s="6">
        <v>2.9166666666666665</v>
      </c>
      <c r="B36" s="5">
        <v>3.5833333333333307E-2</v>
      </c>
      <c r="C36" s="5">
        <v>127.48826486738997</v>
      </c>
    </row>
    <row r="37" spans="1:3" x14ac:dyDescent="0.25">
      <c r="A37" s="6">
        <v>2.9666666666666663</v>
      </c>
      <c r="B37" s="5">
        <v>3.5833333333333307E-2</v>
      </c>
      <c r="C37" s="5">
        <v>127.48826486738997</v>
      </c>
    </row>
    <row r="38" spans="1:3" x14ac:dyDescent="0.25">
      <c r="A38" s="6">
        <v>3.0166666666666671</v>
      </c>
      <c r="B38" s="5">
        <v>3.1666666666666878E-2</v>
      </c>
      <c r="C38" s="5">
        <v>112.66404802234547</v>
      </c>
    </row>
    <row r="39" spans="1:3" x14ac:dyDescent="0.25">
      <c r="A39" s="6">
        <v>3.0666666666666669</v>
      </c>
      <c r="B39" s="5">
        <v>2.4166666666666597E-2</v>
      </c>
      <c r="C39" s="5">
        <v>85.980457701262807</v>
      </c>
    </row>
    <row r="40" spans="1:3" x14ac:dyDescent="0.25">
      <c r="A40" s="6">
        <v>3.1166666666666667</v>
      </c>
      <c r="B40" s="5">
        <v>2.7500000000000448E-2</v>
      </c>
      <c r="C40" s="5">
        <v>97.839831177300937</v>
      </c>
    </row>
    <row r="41" spans="1:3" x14ac:dyDescent="0.25">
      <c r="A41" s="6">
        <v>3.1666666666666665</v>
      </c>
      <c r="B41" s="5">
        <v>2.5833333333332931E-2</v>
      </c>
      <c r="C41" s="5">
        <v>91.910144439279776</v>
      </c>
    </row>
    <row r="42" spans="1:3" x14ac:dyDescent="0.25">
      <c r="A42" s="6">
        <v>3.2166666666666663</v>
      </c>
      <c r="B42" s="5">
        <v>2.1666666666666501E-2</v>
      </c>
      <c r="C42" s="5">
        <v>77.085927594235272</v>
      </c>
    </row>
    <row r="43" spans="1:3" x14ac:dyDescent="0.25">
      <c r="A43" s="6">
        <v>3.2666666666666671</v>
      </c>
      <c r="B43" s="5">
        <v>2.3333333333333428E-2</v>
      </c>
      <c r="C43" s="5">
        <v>83.01561433225433</v>
      </c>
    </row>
    <row r="44" spans="1:3" x14ac:dyDescent="0.25">
      <c r="A44" s="6">
        <v>3.3166666666666669</v>
      </c>
      <c r="B44" s="5">
        <v>2.0833333333333332E-2</v>
      </c>
      <c r="C44" s="5">
        <v>74.121084225226753</v>
      </c>
    </row>
    <row r="45" spans="1:3" x14ac:dyDescent="0.25">
      <c r="A45" s="6">
        <v>3.3666666666666667</v>
      </c>
      <c r="B45" s="5">
        <v>2.2500000000000259E-2</v>
      </c>
      <c r="C45" s="5">
        <v>80.050770963245839</v>
      </c>
    </row>
    <row r="46" spans="1:3" x14ac:dyDescent="0.25">
      <c r="A46" s="6">
        <v>3.4166666666666665</v>
      </c>
      <c r="B46" s="5">
        <v>2.3333333333333428E-2</v>
      </c>
      <c r="C46" s="5">
        <v>83.01561433225433</v>
      </c>
    </row>
    <row r="47" spans="1:3" x14ac:dyDescent="0.25">
      <c r="A47" s="6">
        <v>3.4666666666666663</v>
      </c>
      <c r="B47" s="5">
        <v>2.2500000000000259E-2</v>
      </c>
      <c r="C47" s="5">
        <v>80.050770963245839</v>
      </c>
    </row>
    <row r="48" spans="1:3" x14ac:dyDescent="0.25">
      <c r="A48" s="6">
        <v>3.5166666666666671</v>
      </c>
      <c r="B48" s="5">
        <v>2.6666666666666491E-2</v>
      </c>
      <c r="C48" s="5">
        <v>94.87498780828966</v>
      </c>
    </row>
    <row r="49" spans="1:3" x14ac:dyDescent="0.25">
      <c r="A49" s="6">
        <v>3.5666666666666669</v>
      </c>
      <c r="B49" s="5">
        <v>2.6666666666666575E-2</v>
      </c>
      <c r="C49" s="5">
        <v>94.874987808289987</v>
      </c>
    </row>
    <row r="50" spans="1:3" x14ac:dyDescent="0.25">
      <c r="A50" s="6">
        <v>3.6166666666666667</v>
      </c>
      <c r="B50" s="5">
        <v>2.8333333333333592E-2</v>
      </c>
      <c r="C50" s="5">
        <v>100.80467454630936</v>
      </c>
    </row>
    <row r="51" spans="1:3" x14ac:dyDescent="0.25">
      <c r="A51" s="6">
        <v>3.6666666666666665</v>
      </c>
      <c r="B51" s="5">
        <v>2.9999999999999926E-2</v>
      </c>
      <c r="C51" s="5">
        <v>106.73436128432631</v>
      </c>
    </row>
    <row r="52" spans="1:3" x14ac:dyDescent="0.25">
      <c r="A52" s="6">
        <v>3.7166666666666663</v>
      </c>
      <c r="B52" s="5">
        <v>3.0000000000000124E-2</v>
      </c>
      <c r="C52" s="5">
        <v>106.73436128432698</v>
      </c>
    </row>
    <row r="53" spans="1:3" x14ac:dyDescent="0.25">
      <c r="A53" s="6">
        <v>3.7666666666666671</v>
      </c>
      <c r="B53" s="5">
        <v>2.9166666666666875E-2</v>
      </c>
      <c r="C53" s="5">
        <v>103.76951791531822</v>
      </c>
    </row>
    <row r="54" spans="1:3" x14ac:dyDescent="0.25">
      <c r="A54" s="6">
        <v>3.8166666666666669</v>
      </c>
      <c r="B54" s="5">
        <v>3.2499999999999453E-2</v>
      </c>
      <c r="C54" s="5">
        <v>115.62889139135181</v>
      </c>
    </row>
    <row r="55" spans="1:3" x14ac:dyDescent="0.25">
      <c r="A55" s="6">
        <v>3.8666666666666667</v>
      </c>
      <c r="B55" s="5">
        <v>3.3333333333333007E-2</v>
      </c>
      <c r="C55" s="5">
        <v>118.59373476036168</v>
      </c>
    </row>
    <row r="56" spans="1:3" x14ac:dyDescent="0.25">
      <c r="A56" s="6">
        <v>3.9166666666666665</v>
      </c>
      <c r="B56" s="5">
        <v>3.2499999999999633E-2</v>
      </c>
      <c r="C56" s="5">
        <v>115.62889139135247</v>
      </c>
    </row>
    <row r="57" spans="1:3" x14ac:dyDescent="0.25">
      <c r="A57" s="6">
        <v>3.9666666666666663</v>
      </c>
      <c r="B57" s="5">
        <v>3.0833333333332987E-2</v>
      </c>
      <c r="C57" s="5">
        <v>109.69920465333442</v>
      </c>
    </row>
    <row r="58" spans="1:3" x14ac:dyDescent="0.25">
      <c r="A58" s="6">
        <v>4.0166666666666675</v>
      </c>
      <c r="B58" s="5">
        <v>2.8166666666666798E-2</v>
      </c>
      <c r="C58" s="5">
        <v>100.21170587250707</v>
      </c>
    </row>
    <row r="59" spans="1:3" x14ac:dyDescent="0.25">
      <c r="A59" s="6">
        <v>4.0666666666666664</v>
      </c>
      <c r="B59" s="5">
        <v>2.7333333333333251E-2</v>
      </c>
      <c r="C59" s="5">
        <v>97.246862503497226</v>
      </c>
    </row>
    <row r="60" spans="1:3" x14ac:dyDescent="0.25">
      <c r="A60" s="6">
        <v>4.1166666666666671</v>
      </c>
      <c r="B60" s="5">
        <v>2.5666666666666532E-2</v>
      </c>
      <c r="C60" s="5">
        <v>91.317175765478908</v>
      </c>
    </row>
    <row r="61" spans="1:3" x14ac:dyDescent="0.25">
      <c r="A61" s="6">
        <v>4.1666666666666661</v>
      </c>
      <c r="B61" s="5">
        <v>2.4833333333333082E-2</v>
      </c>
      <c r="C61" s="5">
        <v>88.352332396469436</v>
      </c>
    </row>
    <row r="62" spans="1:3" x14ac:dyDescent="0.25">
      <c r="A62" s="6">
        <v>4.2166666666666668</v>
      </c>
      <c r="B62" s="5">
        <v>2.4999999999999765E-2</v>
      </c>
      <c r="C62" s="5">
        <v>88.945301070271313</v>
      </c>
    </row>
    <row r="63" spans="1:3" x14ac:dyDescent="0.25">
      <c r="A63" s="6">
        <v>4.2666666666666675</v>
      </c>
      <c r="B63" s="5">
        <v>2.7500000000000451E-2</v>
      </c>
      <c r="C63" s="5">
        <v>97.839831177300965</v>
      </c>
    </row>
    <row r="64" spans="1:3" x14ac:dyDescent="0.25">
      <c r="A64" s="6">
        <v>4.3166666666666664</v>
      </c>
      <c r="B64" s="5">
        <v>2.7500000000000045E-2</v>
      </c>
      <c r="C64" s="5">
        <v>97.83983117729953</v>
      </c>
    </row>
    <row r="65" spans="1:3" x14ac:dyDescent="0.25">
      <c r="A65" s="6">
        <v>4.3666666666666671</v>
      </c>
      <c r="B65" s="5">
        <v>2.6666666666667067E-2</v>
      </c>
      <c r="C65" s="5">
        <v>94.874987808291692</v>
      </c>
    </row>
    <row r="66" spans="1:3" x14ac:dyDescent="0.25">
      <c r="A66" s="6">
        <v>4.4166666666666661</v>
      </c>
      <c r="B66" s="5">
        <v>2.916666666666716E-2</v>
      </c>
      <c r="C66" s="5">
        <v>103.76951791531926</v>
      </c>
    </row>
    <row r="67" spans="1:3" x14ac:dyDescent="0.25">
      <c r="A67" s="6">
        <v>4.4666666666666668</v>
      </c>
      <c r="B67" s="5">
        <v>2.5999999999999822E-2</v>
      </c>
      <c r="C67" s="5">
        <v>92.503113113082392</v>
      </c>
    </row>
    <row r="68" spans="1:3" x14ac:dyDescent="0.25">
      <c r="A68" s="6">
        <v>4.5166666666666675</v>
      </c>
      <c r="B68" s="5">
        <v>2.0166666666666871E-2</v>
      </c>
      <c r="C68" s="5">
        <v>71.749209530020252</v>
      </c>
    </row>
    <row r="69" spans="1:3" x14ac:dyDescent="0.25">
      <c r="A69" s="6">
        <v>4.5666666666666664</v>
      </c>
      <c r="B69" s="5">
        <v>1.4333333333333321E-2</v>
      </c>
      <c r="C69" s="5">
        <v>50.99530594695598</v>
      </c>
    </row>
    <row r="70" spans="1:3" x14ac:dyDescent="0.25">
      <c r="A70" s="6">
        <v>4.6166666666666671</v>
      </c>
      <c r="B70" s="5">
        <v>7.9642857142855766E-3</v>
      </c>
      <c r="C70" s="5">
        <v>28.33543162667192</v>
      </c>
    </row>
    <row r="71" spans="1:3" x14ac:dyDescent="0.25">
      <c r="A71" s="6"/>
      <c r="B71" s="5">
        <v>6.3392857142857218E-3</v>
      </c>
      <c r="C71" s="5">
        <v>22.553987057104745</v>
      </c>
    </row>
    <row r="72" spans="1:3" x14ac:dyDescent="0.25">
      <c r="A72" s="6"/>
      <c r="B72" s="5">
        <v>9.3392857142858346E-3</v>
      </c>
      <c r="C72" s="5">
        <v>33.227423185537809</v>
      </c>
    </row>
    <row r="73" spans="1:3" x14ac:dyDescent="0.25">
      <c r="A73" s="6">
        <v>4.9000000000000004</v>
      </c>
      <c r="B73" s="5">
        <v>1.1214285714285906E-2</v>
      </c>
      <c r="C73" s="5">
        <v>39.898320765808471</v>
      </c>
    </row>
    <row r="74" spans="1:3" x14ac:dyDescent="0.25">
      <c r="A74" s="6">
        <v>4.9666666666666668</v>
      </c>
      <c r="B74" s="5">
        <v>1.1472222222222377E-2</v>
      </c>
      <c r="C74" s="5">
        <v>40.816010380025432</v>
      </c>
    </row>
    <row r="75" spans="1:3" x14ac:dyDescent="0.25">
      <c r="A75" s="6">
        <v>5.0500000000000007</v>
      </c>
      <c r="B75" s="5">
        <v>1.0597222222222374E-2</v>
      </c>
      <c r="C75" s="5">
        <v>37.702924842565899</v>
      </c>
    </row>
    <row r="76" spans="1:3" x14ac:dyDescent="0.25">
      <c r="A76" s="6">
        <v>5.1166666666666671</v>
      </c>
      <c r="B76" s="5">
        <v>1.009722222222206E-2</v>
      </c>
      <c r="C76" s="5">
        <v>35.924018821159329</v>
      </c>
    </row>
    <row r="77" spans="1:3" x14ac:dyDescent="0.25">
      <c r="A77" s="6">
        <v>5.2666666666666675</v>
      </c>
      <c r="B77" s="5">
        <v>1.2507936507936437E-2</v>
      </c>
      <c r="C77" s="5">
        <v>44.500887138650192</v>
      </c>
    </row>
    <row r="78" spans="1:3" x14ac:dyDescent="0.25">
      <c r="A78" s="6">
        <v>5.35</v>
      </c>
      <c r="B78" s="5">
        <v>1.6848214285714286E-2</v>
      </c>
      <c r="C78" s="5">
        <v>59.942779685572688</v>
      </c>
    </row>
    <row r="79" spans="1:3" x14ac:dyDescent="0.25">
      <c r="A79" s="6">
        <v>5.4499999999999993</v>
      </c>
      <c r="B79" s="5">
        <v>1.3348214285714274E-2</v>
      </c>
      <c r="C79" s="5">
        <v>47.49043753573455</v>
      </c>
    </row>
    <row r="80" spans="1:3" x14ac:dyDescent="0.25">
      <c r="A80" s="6">
        <v>5.5666666666666664</v>
      </c>
      <c r="B80" s="5">
        <v>1.4348214285714488E-2</v>
      </c>
      <c r="C80" s="5">
        <v>51.048249578546191</v>
      </c>
    </row>
    <row r="81" spans="1:3" x14ac:dyDescent="0.25">
      <c r="A81" s="6">
        <v>5.6999999999999993</v>
      </c>
      <c r="B81" s="5">
        <v>1.7062499999999866E-2</v>
      </c>
      <c r="C81" s="5">
        <v>60.705167980460267</v>
      </c>
    </row>
    <row r="82" spans="1:3" x14ac:dyDescent="0.25">
      <c r="A82" s="6"/>
      <c r="B82" s="5">
        <v>1.3499999999999953E-2</v>
      </c>
      <c r="C82" s="5">
        <v>48.030462577946778</v>
      </c>
    </row>
    <row r="83" spans="1:3" x14ac:dyDescent="0.25">
      <c r="A83" s="6">
        <v>5.7833333333333332</v>
      </c>
      <c r="B83" s="5">
        <v>2.0500000000000053E-2</v>
      </c>
      <c r="C83" s="5">
        <v>72.935146877623339</v>
      </c>
    </row>
    <row r="84" spans="1:3" x14ac:dyDescent="0.25">
      <c r="A84" s="6">
        <v>5.8666666666666671</v>
      </c>
      <c r="B84" s="5">
        <v>2.4499999999999966E-2</v>
      </c>
      <c r="C84" s="5">
        <v>87.166395048866576</v>
      </c>
    </row>
    <row r="85" spans="1:3" x14ac:dyDescent="0.25">
      <c r="A85" s="6">
        <v>5.9499999999999993</v>
      </c>
      <c r="B85" s="5">
        <v>2.3499999999999865E-2</v>
      </c>
      <c r="C85" s="5">
        <v>83.608583006055326</v>
      </c>
    </row>
    <row r="86" spans="1:3" x14ac:dyDescent="0.25">
      <c r="A86" s="6">
        <v>6.0333333333333332</v>
      </c>
      <c r="B86" s="5">
        <v>2.7500000000000076E-2</v>
      </c>
      <c r="C86" s="5">
        <v>97.839831177299644</v>
      </c>
    </row>
    <row r="87" spans="1:3" x14ac:dyDescent="0.25">
      <c r="A87" s="6">
        <v>6.1166666666666671</v>
      </c>
      <c r="B87" s="5">
        <v>2.6999999999999951E-2</v>
      </c>
      <c r="C87" s="5">
        <v>96.060925155893727</v>
      </c>
    </row>
    <row r="88" spans="1:3" x14ac:dyDescent="0.25">
      <c r="A88" s="6">
        <v>6.2000000000000011</v>
      </c>
      <c r="B88" s="5">
        <v>2.5499999999999825E-2</v>
      </c>
      <c r="C88" s="5">
        <v>90.724207091676988</v>
      </c>
    </row>
    <row r="89" spans="1:3" x14ac:dyDescent="0.25">
      <c r="A89" s="6">
        <v>6.2833333333333332</v>
      </c>
      <c r="B89" s="5">
        <v>2.6500000000000051E-2</v>
      </c>
      <c r="C89" s="5">
        <v>94.282019134488664</v>
      </c>
    </row>
    <row r="90" spans="1:3" x14ac:dyDescent="0.25">
      <c r="A90" s="6">
        <v>6.3666666666666671</v>
      </c>
      <c r="B90" s="5">
        <v>2.5499999999999752E-2</v>
      </c>
      <c r="C90" s="5">
        <v>90.724207091676703</v>
      </c>
    </row>
    <row r="91" spans="1:3" x14ac:dyDescent="0.25">
      <c r="A91" s="6">
        <v>6.4500000000000011</v>
      </c>
      <c r="B91" s="5">
        <v>2.6000000000000023E-2</v>
      </c>
      <c r="C91" s="5">
        <v>92.503113113083089</v>
      </c>
    </row>
    <row r="92" spans="1:3" x14ac:dyDescent="0.25">
      <c r="A92" s="6">
        <v>6.5333333333333332</v>
      </c>
      <c r="B92" s="5">
        <v>2.5000000000000102E-2</v>
      </c>
      <c r="C92" s="5">
        <v>88.945301070272492</v>
      </c>
    </row>
    <row r="93" spans="1:3" x14ac:dyDescent="0.25">
      <c r="A93" s="6">
        <v>6.6166666666666671</v>
      </c>
      <c r="B93" s="5">
        <v>2.3499999999999976E-2</v>
      </c>
      <c r="C93" s="5">
        <v>83.60858300605571</v>
      </c>
    </row>
    <row r="94" spans="1:3" x14ac:dyDescent="0.25">
      <c r="A94" s="6">
        <v>6.7000000000000011</v>
      </c>
      <c r="B94" s="5">
        <v>2.200000000000012E-2</v>
      </c>
      <c r="C94" s="5">
        <v>78.271864941839908</v>
      </c>
    </row>
    <row r="95" spans="1:3" x14ac:dyDescent="0.25">
      <c r="A95" s="6">
        <v>6.7833333333333332</v>
      </c>
      <c r="B95" s="5">
        <v>1.8999999999999788E-2</v>
      </c>
      <c r="C95" s="5">
        <v>67.598428813406059</v>
      </c>
    </row>
    <row r="96" spans="1:3" x14ac:dyDescent="0.25">
      <c r="A96" s="6">
        <v>6.8666666666666671</v>
      </c>
      <c r="B96" s="5">
        <v>1.7000000000000022E-2</v>
      </c>
      <c r="C96" s="5">
        <v>60.482804727785137</v>
      </c>
    </row>
    <row r="97" spans="1:3" x14ac:dyDescent="0.25">
      <c r="A97" s="6">
        <v>6.9500000000000011</v>
      </c>
      <c r="B97" s="5">
        <v>1.8000000000000328E-2</v>
      </c>
      <c r="C97" s="5">
        <v>64.040616770597111</v>
      </c>
    </row>
    <row r="98" spans="1:3" x14ac:dyDescent="0.25">
      <c r="A98" s="6">
        <v>7.0333333333333332</v>
      </c>
      <c r="B98" s="5">
        <v>1.6499999999999834E-2</v>
      </c>
      <c r="C98" s="5">
        <v>58.703898706379022</v>
      </c>
    </row>
    <row r="99" spans="1:3" x14ac:dyDescent="0.25">
      <c r="A99" s="6">
        <v>7.1166666666666671</v>
      </c>
      <c r="B99" s="5">
        <v>1.5000000000000128E-2</v>
      </c>
      <c r="C99" s="5">
        <v>53.367180642163731</v>
      </c>
    </row>
    <row r="100" spans="1:3" x14ac:dyDescent="0.25">
      <c r="A100" s="6">
        <v>7.2000000000000011</v>
      </c>
      <c r="B100" s="5">
        <v>1.6499999999999834E-2</v>
      </c>
      <c r="C100" s="5">
        <v>58.703898706379022</v>
      </c>
    </row>
    <row r="101" spans="1:3" x14ac:dyDescent="0.25">
      <c r="A101" s="6">
        <v>7.2833333333333332</v>
      </c>
      <c r="B101" s="5">
        <v>1.2692307692307406E-2</v>
      </c>
      <c r="C101" s="5">
        <v>45.156845158752532</v>
      </c>
    </row>
    <row r="102" spans="1:3" x14ac:dyDescent="0.25">
      <c r="A102" s="6">
        <v>7.3666666666666671</v>
      </c>
      <c r="B102" s="5">
        <v>1.2192307692307943E-2</v>
      </c>
      <c r="C102" s="5">
        <v>43.377939137348996</v>
      </c>
    </row>
    <row r="103" spans="1:3" x14ac:dyDescent="0.25">
      <c r="A103" s="6">
        <v>7.4500000000000011</v>
      </c>
      <c r="B103" s="5">
        <v>1.4692307692307803E-2</v>
      </c>
      <c r="C103" s="5">
        <v>52.272469244375699</v>
      </c>
    </row>
    <row r="104" spans="1:3" x14ac:dyDescent="0.25">
      <c r="A104" s="6">
        <v>7.5333333333333332</v>
      </c>
      <c r="B104" s="5">
        <v>1.619230769230786E-2</v>
      </c>
      <c r="C104" s="5">
        <v>57.609187308592247</v>
      </c>
    </row>
    <row r="105" spans="1:3" x14ac:dyDescent="0.25">
      <c r="A105" s="6">
        <v>7.6166666666666671</v>
      </c>
      <c r="B105" s="5">
        <v>1.9000000000000128E-2</v>
      </c>
      <c r="C105" s="5">
        <v>67.598428813407281</v>
      </c>
    </row>
    <row r="106" spans="1:3" x14ac:dyDescent="0.25">
      <c r="A106" s="6">
        <v>7.7000000000000011</v>
      </c>
      <c r="B106" s="5">
        <v>1.9999999999999931E-2</v>
      </c>
      <c r="C106" s="5">
        <v>71.156240856217451</v>
      </c>
    </row>
    <row r="107" spans="1:3" x14ac:dyDescent="0.25">
      <c r="A107" s="6">
        <v>7.7833333333333332</v>
      </c>
      <c r="B107" s="5">
        <v>1.949999999999967E-2</v>
      </c>
      <c r="C107" s="5">
        <v>69.377334834811094</v>
      </c>
    </row>
    <row r="108" spans="1:3" x14ac:dyDescent="0.25">
      <c r="A108" s="6">
        <v>7.8666666666666671</v>
      </c>
      <c r="B108" s="5">
        <v>1.7999999999999974E-2</v>
      </c>
      <c r="C108" s="5">
        <v>64.040616770595847</v>
      </c>
    </row>
    <row r="109" spans="1:3" x14ac:dyDescent="0.25">
      <c r="A109" s="6">
        <v>7.9500000000000011</v>
      </c>
      <c r="B109" s="5">
        <v>1.6999999999999814E-2</v>
      </c>
      <c r="C109" s="5">
        <v>60.482804727784384</v>
      </c>
    </row>
    <row r="110" spans="1:3" x14ac:dyDescent="0.25">
      <c r="A110" s="6">
        <v>8.0333333333333332</v>
      </c>
      <c r="B110" s="5">
        <v>1.7500000000000071E-2</v>
      </c>
      <c r="C110" s="5">
        <v>62.261710749190748</v>
      </c>
    </row>
    <row r="111" spans="1:3" x14ac:dyDescent="0.25">
      <c r="A111" s="6">
        <v>8.1166666666666671</v>
      </c>
      <c r="B111" s="5">
        <v>1.6000000000000014E-2</v>
      </c>
      <c r="C111" s="5">
        <v>56.924992684974214</v>
      </c>
    </row>
    <row r="112" spans="1:3" x14ac:dyDescent="0.25">
      <c r="A112" s="6">
        <v>8.2000000000000011</v>
      </c>
      <c r="B112" s="5">
        <v>1.4999999999999857E-2</v>
      </c>
      <c r="C112" s="5">
        <v>53.367180642162779</v>
      </c>
    </row>
    <row r="113" spans="1:3" x14ac:dyDescent="0.25">
      <c r="A113" s="6">
        <v>8.2833333333333332</v>
      </c>
      <c r="B113" s="5">
        <v>1.2062500000000177E-2</v>
      </c>
      <c r="C113" s="5">
        <v>42.916107766406938</v>
      </c>
    </row>
    <row r="114" spans="1:3" x14ac:dyDescent="0.25">
      <c r="A114" s="6">
        <v>8.3666666666666671</v>
      </c>
      <c r="B114" s="5">
        <v>8.0624999999999065E-3</v>
      </c>
      <c r="C114" s="5">
        <v>28.684859595162429</v>
      </c>
    </row>
    <row r="115" spans="1:3" x14ac:dyDescent="0.25">
      <c r="A115" s="6">
        <v>8.4500000000000011</v>
      </c>
      <c r="B115" s="5">
        <v>9.5625000000000987E-3</v>
      </c>
      <c r="C115" s="5">
        <v>34.021577659379439</v>
      </c>
    </row>
    <row r="116" spans="1:3" x14ac:dyDescent="0.25">
      <c r="A116" s="6">
        <v>8.5333333333333332</v>
      </c>
      <c r="B116" s="5">
        <v>1.0462500000000059E-2</v>
      </c>
      <c r="C116" s="5">
        <v>37.223608497909098</v>
      </c>
    </row>
    <row r="117" spans="1:3" x14ac:dyDescent="0.25">
      <c r="A117" s="6"/>
      <c r="B117" s="5">
        <v>1.4699999999999901E-2</v>
      </c>
      <c r="C117" s="5">
        <v>52.299837029319654</v>
      </c>
    </row>
    <row r="118" spans="1:3" x14ac:dyDescent="0.25">
      <c r="A118" s="6">
        <v>9.7833333333333332</v>
      </c>
      <c r="B118" s="5">
        <v>1.9599999999999927E-2</v>
      </c>
      <c r="C118" s="5">
        <v>69.73311603909309</v>
      </c>
    </row>
    <row r="119" spans="1:3" x14ac:dyDescent="0.25">
      <c r="A119" s="6">
        <v>9.8666666666666671</v>
      </c>
      <c r="B119" s="5">
        <v>2.0699999999999923E-2</v>
      </c>
      <c r="C119" s="5">
        <v>73.646709286185072</v>
      </c>
    </row>
    <row r="120" spans="1:3" x14ac:dyDescent="0.25">
      <c r="A120" s="6">
        <v>9.9500000000000011</v>
      </c>
      <c r="B120" s="5">
        <v>2.0299999999999999E-2</v>
      </c>
      <c r="C120" s="5">
        <v>72.223584469060967</v>
      </c>
    </row>
    <row r="121" spans="1:3" x14ac:dyDescent="0.25">
      <c r="A121" s="6">
        <v>10.033333333333333</v>
      </c>
      <c r="B121" s="5">
        <v>1.9600000000000076E-2</v>
      </c>
      <c r="C121" s="5">
        <v>69.733116039093602</v>
      </c>
    </row>
    <row r="122" spans="1:3" x14ac:dyDescent="0.25">
      <c r="A122" s="6">
        <v>10.116666666666667</v>
      </c>
      <c r="B122" s="5">
        <v>1.9300000000000074E-2</v>
      </c>
      <c r="C122" s="5">
        <v>68.665772426250356</v>
      </c>
    </row>
    <row r="123" spans="1:3" x14ac:dyDescent="0.25">
      <c r="A123" s="6">
        <v>10.200000000000001</v>
      </c>
      <c r="B123" s="5">
        <v>1.9900000000000098E-2</v>
      </c>
      <c r="C123" s="5">
        <v>70.800459651936976</v>
      </c>
    </row>
    <row r="124" spans="1:3" x14ac:dyDescent="0.25">
      <c r="A124" s="6">
        <v>10.283333333333333</v>
      </c>
      <c r="B124" s="5">
        <v>2.10500000000001E-2</v>
      </c>
      <c r="C124" s="5">
        <v>74.891943501169479</v>
      </c>
    </row>
    <row r="125" spans="1:3" x14ac:dyDescent="0.25">
      <c r="A125" s="6">
        <v>10.366666666666667</v>
      </c>
      <c r="B125" s="5">
        <v>2.245000000000005E-2</v>
      </c>
      <c r="C125" s="5">
        <v>79.872880361104563</v>
      </c>
    </row>
    <row r="126" spans="1:3" x14ac:dyDescent="0.25">
      <c r="A126" s="6">
        <v>10.450000000000001</v>
      </c>
      <c r="B126" s="5">
        <v>2.1850000000000019E-2</v>
      </c>
      <c r="C126" s="5">
        <v>77.738193135417916</v>
      </c>
    </row>
    <row r="127" spans="1:3" x14ac:dyDescent="0.25">
      <c r="A127" s="6">
        <v>10.533333333333333</v>
      </c>
      <c r="B127" s="5">
        <v>1.9950000000000037E-2</v>
      </c>
      <c r="C127" s="5">
        <v>70.978350254077299</v>
      </c>
    </row>
    <row r="128" spans="1:3" x14ac:dyDescent="0.25">
      <c r="A128" s="6">
        <v>10.616666666666667</v>
      </c>
      <c r="B128" s="5">
        <v>2.030000000000003E-2</v>
      </c>
      <c r="C128" s="5">
        <v>72.22358446906108</v>
      </c>
    </row>
    <row r="129" spans="1:3" x14ac:dyDescent="0.25">
      <c r="A129" s="6">
        <v>10.700000000000001</v>
      </c>
      <c r="B129" s="5">
        <v>1.9150000000000007E-2</v>
      </c>
      <c r="C129" s="5">
        <v>68.132100619828478</v>
      </c>
    </row>
    <row r="130" spans="1:3" x14ac:dyDescent="0.25">
      <c r="A130" s="6">
        <v>10.783333333333333</v>
      </c>
      <c r="B130" s="5">
        <v>1.9900000000000043E-2</v>
      </c>
      <c r="C130" s="5">
        <v>70.800459651936762</v>
      </c>
    </row>
    <row r="131" spans="1:3" x14ac:dyDescent="0.25">
      <c r="A131" s="6">
        <v>10.866666666666667</v>
      </c>
      <c r="B131" s="5">
        <v>2.0350000000000073E-2</v>
      </c>
      <c r="C131" s="5">
        <v>72.401475071201773</v>
      </c>
    </row>
    <row r="132" spans="1:3" x14ac:dyDescent="0.25">
      <c r="A132" s="6">
        <v>10.950000000000001</v>
      </c>
      <c r="B132" s="5">
        <v>1.9700000000000037E-2</v>
      </c>
      <c r="C132" s="5">
        <v>70.088897243374561</v>
      </c>
    </row>
    <row r="133" spans="1:3" x14ac:dyDescent="0.25">
      <c r="A133" s="6">
        <v>11.033333333333333</v>
      </c>
      <c r="B133" s="5">
        <v>1.8300000000000032E-2</v>
      </c>
      <c r="C133" s="5">
        <v>65.10796038343932</v>
      </c>
    </row>
    <row r="134" spans="1:3" x14ac:dyDescent="0.25">
      <c r="A134" s="6">
        <v>11.116666666666667</v>
      </c>
      <c r="B134" s="5">
        <v>1.7650000000000041E-2</v>
      </c>
      <c r="C134" s="5">
        <v>62.795382555612278</v>
      </c>
    </row>
    <row r="135" spans="1:3" x14ac:dyDescent="0.25">
      <c r="A135" s="6">
        <v>11.200000000000001</v>
      </c>
      <c r="B135" s="5">
        <v>1.879999999999998E-2</v>
      </c>
      <c r="C135" s="5">
        <v>66.886866404844568</v>
      </c>
    </row>
    <row r="136" spans="1:3" x14ac:dyDescent="0.25">
      <c r="A136" s="6">
        <v>11.283333333333333</v>
      </c>
      <c r="B136" s="5">
        <v>1.9149999999999931E-2</v>
      </c>
      <c r="C136" s="5">
        <v>68.132100619828222</v>
      </c>
    </row>
    <row r="137" spans="1:3" x14ac:dyDescent="0.25">
      <c r="A137" s="6">
        <v>11.366666666666667</v>
      </c>
      <c r="B137" s="5">
        <v>1.9499999999999955E-2</v>
      </c>
      <c r="C137" s="5">
        <v>69.377334834812089</v>
      </c>
    </row>
    <row r="138" spans="1:3" x14ac:dyDescent="0.25">
      <c r="A138" s="6">
        <v>11.450000000000001</v>
      </c>
      <c r="B138" s="5">
        <v>1.8599999999999922E-2</v>
      </c>
      <c r="C138" s="5">
        <v>66.175303996282224</v>
      </c>
    </row>
    <row r="139" spans="1:3" x14ac:dyDescent="0.25">
      <c r="A139" s="6">
        <v>11.533333333333333</v>
      </c>
      <c r="B139" s="5">
        <v>1.4999999999999928E-2</v>
      </c>
      <c r="C139" s="5">
        <v>53.367180642163021</v>
      </c>
    </row>
    <row r="140" spans="1:3" x14ac:dyDescent="0.25">
      <c r="A140" s="6">
        <v>11.616666666666667</v>
      </c>
      <c r="B140" s="5"/>
      <c r="C140" s="5"/>
    </row>
    <row r="141" spans="1:3" x14ac:dyDescent="0.25">
      <c r="A141" s="6">
        <v>11.700000000000001</v>
      </c>
      <c r="B141" s="5"/>
      <c r="C141" s="5"/>
    </row>
    <row r="142" spans="1:3" x14ac:dyDescent="0.25">
      <c r="A142" s="6">
        <v>11.783333333333333</v>
      </c>
      <c r="B142" s="5"/>
      <c r="C142" s="5"/>
    </row>
    <row r="143" spans="1:3" x14ac:dyDescent="0.25">
      <c r="A143" s="7"/>
      <c r="B143" s="5"/>
      <c r="C143" s="5"/>
    </row>
    <row r="144" spans="1:3" x14ac:dyDescent="0.25">
      <c r="A144" s="7"/>
      <c r="B144" s="5"/>
      <c r="C144" s="5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</sheetData>
  <mergeCells count="1">
    <mergeCell ref="L2:R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opLeftCell="D4" workbookViewId="0">
      <selection activeCell="J1" sqref="J1:M3"/>
    </sheetView>
  </sheetViews>
  <sheetFormatPr defaultRowHeight="15" x14ac:dyDescent="0.25"/>
  <cols>
    <col min="1" max="1" width="16.85546875" style="8" bestFit="1" customWidth="1"/>
    <col min="2" max="2" width="31.7109375" style="8" bestFit="1" customWidth="1"/>
    <col min="3" max="3" width="30.7109375" style="8" bestFit="1" customWidth="1"/>
    <col min="4" max="4" width="16.5703125" style="8" bestFit="1" customWidth="1"/>
    <col min="5" max="5" width="31.7109375" style="8" bestFit="1" customWidth="1"/>
    <col min="6" max="6" width="22.42578125" style="8" bestFit="1" customWidth="1"/>
    <col min="7" max="7" width="27.42578125" style="8" bestFit="1" customWidth="1"/>
    <col min="8" max="8" width="32.28515625" style="8" bestFit="1" customWidth="1"/>
    <col min="9" max="13" width="9.140625" style="8"/>
    <col min="14" max="14" width="10" style="8" bestFit="1" customWidth="1"/>
    <col min="15" max="15" width="9.85546875" style="8" bestFit="1" customWidth="1"/>
    <col min="16" max="16" width="35.5703125" style="8" bestFit="1" customWidth="1"/>
    <col min="17" max="17" width="9.28515625" style="8" bestFit="1" customWidth="1"/>
    <col min="18" max="18" width="18.7109375" style="8" bestFit="1" customWidth="1"/>
    <col min="19" max="19" width="35.5703125" style="8" bestFit="1" customWidth="1"/>
    <col min="20" max="21" width="9.140625" style="8"/>
    <col min="22" max="22" width="18.7109375" style="8" bestFit="1" customWidth="1"/>
    <col min="23" max="16384" width="9.140625" style="8"/>
  </cols>
  <sheetData>
    <row r="1" spans="1:23" x14ac:dyDescent="0.25">
      <c r="A1" s="11" t="s">
        <v>29</v>
      </c>
      <c r="B1" s="11" t="s">
        <v>28</v>
      </c>
      <c r="C1" s="11" t="s">
        <v>27</v>
      </c>
      <c r="D1" s="8" t="s">
        <v>26</v>
      </c>
      <c r="E1" s="8" t="s">
        <v>25</v>
      </c>
      <c r="F1" s="8" t="s">
        <v>3</v>
      </c>
      <c r="G1" s="8" t="s">
        <v>24</v>
      </c>
      <c r="H1" s="8" t="s">
        <v>23</v>
      </c>
      <c r="J1" s="10" t="s">
        <v>31</v>
      </c>
      <c r="K1" s="10"/>
      <c r="L1" s="10"/>
      <c r="M1" s="10"/>
    </row>
    <row r="2" spans="1:23" x14ac:dyDescent="0.25">
      <c r="A2" s="8">
        <v>3</v>
      </c>
      <c r="B2" s="8">
        <f>A2/60</f>
        <v>0.05</v>
      </c>
      <c r="C2" s="8">
        <v>7.4999999999999997E-2</v>
      </c>
      <c r="D2" s="8">
        <f>C2/180</f>
        <v>4.1666666666666664E-4</v>
      </c>
      <c r="E2" s="8">
        <f>SUM(D2:D5)/4</f>
        <v>4.0277777777777225E-4</v>
      </c>
      <c r="F2" s="8">
        <f>((D2*0.000000016/$S$5))*$T$5*0.18*$R$5/$V$5/$S$11*1000000000</f>
        <v>72.953823206376853</v>
      </c>
      <c r="G2" s="8">
        <f>SUM(F2:F4)/3</f>
        <v>71.33262713512265</v>
      </c>
      <c r="H2" s="8">
        <v>70</v>
      </c>
      <c r="J2" s="10"/>
      <c r="K2" s="10"/>
      <c r="L2" s="10"/>
      <c r="M2" s="10"/>
      <c r="Q2" s="10" t="s">
        <v>22</v>
      </c>
      <c r="R2" s="10"/>
      <c r="S2" s="10"/>
      <c r="T2" s="10"/>
      <c r="U2" s="10"/>
      <c r="V2" s="10"/>
      <c r="W2" s="10"/>
    </row>
    <row r="3" spans="1:23" x14ac:dyDescent="0.25">
      <c r="A3" s="8">
        <v>6</v>
      </c>
      <c r="B3" s="8">
        <f>A3/60</f>
        <v>0.1</v>
      </c>
      <c r="C3" s="8">
        <v>7.0000000000000007E-2</v>
      </c>
      <c r="D3" s="8">
        <f>C3/180</f>
        <v>3.8888888888888892E-4</v>
      </c>
      <c r="E3" s="8">
        <f>SUM(D3:D6)/4</f>
        <v>3.9583333333332823E-4</v>
      </c>
      <c r="F3" s="8">
        <f>((D3*0.000000016/$S$5))*$T$5*0.18*$R$5/$V$5/$S$11*1000000000</f>
        <v>68.090234992618392</v>
      </c>
      <c r="G3" s="8">
        <f>SUM(F3:F5)/3</f>
        <v>69.71143106386991</v>
      </c>
      <c r="H3" s="8">
        <f>G2/$H$2*100</f>
        <v>101.90375305017521</v>
      </c>
      <c r="J3" s="10"/>
      <c r="K3" s="10"/>
      <c r="L3" s="10"/>
      <c r="M3" s="10"/>
      <c r="Q3" s="9"/>
      <c r="R3" s="9"/>
      <c r="S3" s="9"/>
      <c r="T3" s="9"/>
      <c r="U3" s="9"/>
      <c r="V3" s="9"/>
      <c r="W3" s="9"/>
    </row>
    <row r="4" spans="1:23" x14ac:dyDescent="0.25">
      <c r="A4" s="8">
        <v>9</v>
      </c>
      <c r="B4" s="8">
        <f>A4/60</f>
        <v>0.15</v>
      </c>
      <c r="C4" s="8">
        <v>7.4999999999995737E-2</v>
      </c>
      <c r="D4" s="8">
        <f>C4/180</f>
        <v>4.16666666666643E-4</v>
      </c>
      <c r="E4" s="8">
        <f>SUM(D4:D7)/4</f>
        <v>4.0277777777777664E-4</v>
      </c>
      <c r="F4" s="8">
        <f>((D4*0.000000016/$S$5))*$T$5*0.18*$R$5/$V$5/$S$11*1000000000</f>
        <v>72.953823206372689</v>
      </c>
      <c r="G4" s="8">
        <f>SUM(F4:F6)/3</f>
        <v>69.711431063870009</v>
      </c>
      <c r="H4" s="8">
        <f>G3/$H$2*100</f>
        <v>99.587758662671305</v>
      </c>
      <c r="Q4" s="9"/>
      <c r="R4" s="9" t="s">
        <v>21</v>
      </c>
      <c r="S4" s="9" t="s">
        <v>20</v>
      </c>
      <c r="T4" s="9" t="s">
        <v>19</v>
      </c>
      <c r="U4" s="9" t="s">
        <v>18</v>
      </c>
      <c r="V4" s="9" t="s">
        <v>17</v>
      </c>
      <c r="W4" s="9"/>
    </row>
    <row r="5" spans="1:23" x14ac:dyDescent="0.25">
      <c r="A5" s="8">
        <v>12</v>
      </c>
      <c r="B5" s="8">
        <f>A5/60</f>
        <v>0.2</v>
      </c>
      <c r="C5" s="8">
        <v>7.0000000000000284E-2</v>
      </c>
      <c r="D5" s="8">
        <f>C5/180</f>
        <v>3.8888888888889049E-4</v>
      </c>
      <c r="E5" s="8">
        <f>SUM(D5:D8)/4</f>
        <v>3.8194444444445232E-4</v>
      </c>
      <c r="F5" s="8">
        <f>((D5*0.000000016/$S$5))*$T$5*0.18*$R$5/$V$5/$S$11*1000000000</f>
        <v>68.090234992618676</v>
      </c>
      <c r="G5" s="8">
        <f>SUM(F5:F7)/3</f>
        <v>69.711431063872325</v>
      </c>
      <c r="H5" s="8">
        <f>G4/$H$2*100</f>
        <v>99.587758662671447</v>
      </c>
      <c r="Q5" s="9" t="s">
        <v>16</v>
      </c>
      <c r="R5" s="9">
        <v>6.096E-2</v>
      </c>
      <c r="S5" s="9">
        <v>2.9171554500000002E-3</v>
      </c>
      <c r="T5" s="9">
        <v>8.8999999999999995E-4</v>
      </c>
      <c r="U5" s="9">
        <v>45</v>
      </c>
      <c r="V5" s="9">
        <f>U5*$S$10</f>
        <v>310264.2</v>
      </c>
      <c r="W5" s="9">
        <v>0.18</v>
      </c>
    </row>
    <row r="6" spans="1:23" x14ac:dyDescent="0.25">
      <c r="A6" s="8">
        <v>15</v>
      </c>
      <c r="B6" s="8">
        <f>A6/60</f>
        <v>0.25</v>
      </c>
      <c r="C6" s="8">
        <v>7.0000000000000284E-2</v>
      </c>
      <c r="D6" s="8">
        <f>C6/180</f>
        <v>3.8888888888889049E-4</v>
      </c>
      <c r="E6" s="8">
        <f>SUM(D6:D9)/4</f>
        <v>3.8194444444444246E-4</v>
      </c>
      <c r="F6" s="8">
        <f>((D6*0.000000016/$S$5))*$T$5*0.18*$R$5/$V$5/$S$11*1000000000</f>
        <v>68.090234992618676</v>
      </c>
      <c r="G6" s="8">
        <f>SUM(F6:F8)/3</f>
        <v>66.469038921367328</v>
      </c>
      <c r="H6" s="8">
        <f>G5/$H$2*100</f>
        <v>99.587758662674759</v>
      </c>
      <c r="Q6" s="9" t="s">
        <v>15</v>
      </c>
      <c r="R6" s="9">
        <v>6.096E-2</v>
      </c>
      <c r="S6" s="9">
        <v>2.9171554500000002E-3</v>
      </c>
      <c r="T6" s="9">
        <v>8.8999999999999995E-4</v>
      </c>
      <c r="U6" s="9">
        <v>45</v>
      </c>
      <c r="V6" s="9">
        <f>U6*$S$10</f>
        <v>310264.2</v>
      </c>
      <c r="W6" s="9">
        <v>0.18</v>
      </c>
    </row>
    <row r="7" spans="1:23" x14ac:dyDescent="0.25">
      <c r="A7" s="8">
        <v>18</v>
      </c>
      <c r="B7" s="8">
        <f>A7/60</f>
        <v>0.3</v>
      </c>
      <c r="C7" s="8">
        <v>7.5000000000002842E-2</v>
      </c>
      <c r="D7" s="8">
        <f>C7/180</f>
        <v>4.1666666666668247E-4</v>
      </c>
      <c r="E7" s="8">
        <f>SUM(D7:D10)/4</f>
        <v>3.8194444444444246E-4</v>
      </c>
      <c r="F7" s="8">
        <f>((D7*0.000000016/$S$5))*$T$5*0.18*$R$5/$V$5/$S$11*1000000000</f>
        <v>72.95382320637961</v>
      </c>
      <c r="G7" s="8">
        <f>SUM(F7:F9)/3</f>
        <v>66.469038921365026</v>
      </c>
      <c r="H7" s="8">
        <f>G6/$H$2*100</f>
        <v>94.9557698876676</v>
      </c>
      <c r="Q7" s="9" t="s">
        <v>14</v>
      </c>
      <c r="R7" s="9">
        <v>6.096E-2</v>
      </c>
      <c r="S7" s="9">
        <v>2.9171554500000002E-3</v>
      </c>
      <c r="T7" s="9">
        <v>8.8999999999999995E-4</v>
      </c>
      <c r="U7" s="9">
        <v>45</v>
      </c>
      <c r="V7" s="9">
        <f>U7*$S$10</f>
        <v>310264.2</v>
      </c>
      <c r="W7" s="9">
        <v>0.18</v>
      </c>
    </row>
    <row r="8" spans="1:23" x14ac:dyDescent="0.25">
      <c r="A8" s="8">
        <v>21</v>
      </c>
      <c r="B8" s="8">
        <f>A8/60</f>
        <v>0.35</v>
      </c>
      <c r="C8" s="8">
        <v>6.0000000000002274E-2</v>
      </c>
      <c r="D8" s="8">
        <f>C8/180</f>
        <v>3.3333333333334595E-4</v>
      </c>
      <c r="E8" s="8">
        <f>SUM(D8:D11)/4</f>
        <v>3.6805555555555636E-4</v>
      </c>
      <c r="F8" s="8">
        <f>((D8*0.000000016/$S$5))*$T$5*0.18*$R$5/$V$5/$S$11*1000000000</f>
        <v>58.363058565103707</v>
      </c>
      <c r="G8" s="8">
        <f>SUM(F8:F10)/3</f>
        <v>64.847842850111377</v>
      </c>
      <c r="H8" s="8">
        <f>G7/$H$2*100</f>
        <v>94.955769887664317</v>
      </c>
      <c r="Q8" s="9" t="s">
        <v>13</v>
      </c>
      <c r="R8" s="9">
        <v>6.096E-2</v>
      </c>
      <c r="S8" s="9">
        <v>2.9171554500000002E-3</v>
      </c>
      <c r="T8" s="9">
        <v>8.8999999999999995E-4</v>
      </c>
      <c r="U8" s="9">
        <v>45</v>
      </c>
      <c r="V8" s="9">
        <f>U8*$S$10</f>
        <v>310264.2</v>
      </c>
      <c r="W8" s="9">
        <v>0.18</v>
      </c>
    </row>
    <row r="9" spans="1:23" x14ac:dyDescent="0.25">
      <c r="A9" s="8">
        <v>24</v>
      </c>
      <c r="B9" s="8">
        <f>A9/60</f>
        <v>0.4</v>
      </c>
      <c r="C9" s="8">
        <v>6.9999999999993179E-2</v>
      </c>
      <c r="D9" s="8">
        <f>C9/180</f>
        <v>3.8888888888885097E-4</v>
      </c>
      <c r="E9" s="8">
        <f>SUM(D9:D12)/4</f>
        <v>3.7499999999999448E-4</v>
      </c>
      <c r="F9" s="8">
        <f>((D9*0.000000016/$S$5))*$T$5*0.18*$R$5/$V$5/$S$11*1000000000</f>
        <v>68.090234992611741</v>
      </c>
      <c r="G9" s="8">
        <f>SUM(F9:F11)/3</f>
        <v>66.469038921365012</v>
      </c>
      <c r="H9" s="8">
        <f>G8/$H$2*100</f>
        <v>92.639775500159104</v>
      </c>
      <c r="Q9" s="9"/>
      <c r="R9" s="9"/>
      <c r="S9" s="9"/>
      <c r="T9" s="9"/>
      <c r="U9" s="9"/>
      <c r="V9" s="9"/>
      <c r="W9" s="9"/>
    </row>
    <row r="10" spans="1:23" x14ac:dyDescent="0.25">
      <c r="A10" s="8">
        <v>27</v>
      </c>
      <c r="B10" s="8">
        <f>A10/60</f>
        <v>0.45</v>
      </c>
      <c r="C10" s="8">
        <v>7.0000000000000284E-2</v>
      </c>
      <c r="D10" s="8">
        <f>C10/180</f>
        <v>3.8888888888889049E-4</v>
      </c>
      <c r="E10" s="8">
        <f>SUM(D10:D13)/4</f>
        <v>3.6805555555555636E-4</v>
      </c>
      <c r="F10" s="8">
        <f>((D10*0.000000016/$S$5))*$T$5*0.18*$R$5/$V$5/$S$11*1000000000</f>
        <v>68.090234992618676</v>
      </c>
      <c r="G10" s="8">
        <f>SUM(F10:F12)/3</f>
        <v>64.847842850113665</v>
      </c>
      <c r="H10" s="8">
        <f>G9/$H$2*100</f>
        <v>94.955769887664303</v>
      </c>
      <c r="Q10" s="9" t="s">
        <v>12</v>
      </c>
      <c r="R10" s="9" t="s">
        <v>7</v>
      </c>
      <c r="S10" s="9">
        <v>6894.76</v>
      </c>
      <c r="T10" s="9" t="s">
        <v>11</v>
      </c>
      <c r="U10" s="9"/>
      <c r="V10" s="9"/>
      <c r="W10" s="9"/>
    </row>
    <row r="11" spans="1:23" x14ac:dyDescent="0.25">
      <c r="A11" s="8">
        <v>30</v>
      </c>
      <c r="B11" s="8">
        <f>A11/60</f>
        <v>0.5</v>
      </c>
      <c r="C11" s="8">
        <v>6.5000000000004832E-2</v>
      </c>
      <c r="D11" s="8">
        <f>C11/180</f>
        <v>3.6111111111113793E-4</v>
      </c>
      <c r="E11" s="8">
        <f>SUM(D11:D14)/4</f>
        <v>3.6805555555555631E-4</v>
      </c>
      <c r="F11" s="8">
        <f>((D11*0.000000016/$S$5))*$T$5*0.18*$R$5/$V$5/$S$11*1000000000</f>
        <v>63.22664677886462</v>
      </c>
      <c r="G11" s="8">
        <f>SUM(F11:F13)/3</f>
        <v>63.226646778860015</v>
      </c>
      <c r="H11" s="8">
        <f>G10/$H$2*100</f>
        <v>92.639775500162386</v>
      </c>
      <c r="Q11" s="9" t="s">
        <v>10</v>
      </c>
      <c r="R11" s="9" t="s">
        <v>7</v>
      </c>
      <c r="S11" s="9">
        <v>9.8600000000000004E-13</v>
      </c>
      <c r="T11" s="9" t="s">
        <v>9</v>
      </c>
      <c r="U11" s="9"/>
      <c r="V11" s="9"/>
      <c r="W11" s="9"/>
    </row>
    <row r="12" spans="1:23" x14ac:dyDescent="0.25">
      <c r="A12" s="8">
        <v>33</v>
      </c>
      <c r="B12" s="8">
        <f>A12/60</f>
        <v>0.55000000000000004</v>
      </c>
      <c r="C12" s="8">
        <v>6.4999999999997726E-2</v>
      </c>
      <c r="D12" s="8">
        <f>C12/180</f>
        <v>3.6111111111109846E-4</v>
      </c>
      <c r="E12" s="8">
        <f>SUM(D12:D15)/4</f>
        <v>3.6805555555555636E-4</v>
      </c>
      <c r="F12" s="8">
        <f>((D12*0.000000016/$S$5))*$T$5*0.18*$R$5/$V$5/$S$11*1000000000</f>
        <v>63.226646778857713</v>
      </c>
      <c r="G12" s="8">
        <f>SUM(F12:F14)/3</f>
        <v>64.847842850111363</v>
      </c>
      <c r="H12" s="8">
        <f>G11/$H$2*100</f>
        <v>90.323781112657159</v>
      </c>
      <c r="Q12" s="9" t="s">
        <v>8</v>
      </c>
      <c r="R12" s="9" t="s">
        <v>7</v>
      </c>
      <c r="S12" s="9" t="s">
        <v>6</v>
      </c>
      <c r="T12" s="9" t="s">
        <v>5</v>
      </c>
      <c r="U12" s="9"/>
      <c r="V12" s="9"/>
      <c r="W12" s="9"/>
    </row>
    <row r="13" spans="1:23" x14ac:dyDescent="0.25">
      <c r="A13" s="8">
        <v>36</v>
      </c>
      <c r="B13" s="8">
        <f>A13/60</f>
        <v>0.6</v>
      </c>
      <c r="C13" s="8">
        <v>6.4999999999997726E-2</v>
      </c>
      <c r="D13" s="8">
        <f>C13/180</f>
        <v>3.6111111111109846E-4</v>
      </c>
      <c r="E13" s="8">
        <f>SUM(D13:D16)/4</f>
        <v>3.7500000000000434E-4</v>
      </c>
      <c r="F13" s="8">
        <f>((D13*0.000000016/$S$5))*$T$5*0.18*$R$5/$V$5/$S$11*1000000000</f>
        <v>63.226646778857713</v>
      </c>
      <c r="G13" s="8">
        <f>SUM(F13:F15)/3</f>
        <v>64.847842850113679</v>
      </c>
      <c r="H13" s="8">
        <f>G12/$H$2*100</f>
        <v>92.639775500159089</v>
      </c>
    </row>
    <row r="14" spans="1:23" x14ac:dyDescent="0.25">
      <c r="A14" s="8">
        <v>39</v>
      </c>
      <c r="B14" s="8">
        <f>A14/60</f>
        <v>0.65</v>
      </c>
      <c r="C14" s="8">
        <v>7.0000000000000284E-2</v>
      </c>
      <c r="D14" s="8">
        <f>C14/180</f>
        <v>3.8888888888889049E-4</v>
      </c>
      <c r="E14" s="8">
        <f>SUM(D14:D17)/4</f>
        <v>3.8194444444445232E-4</v>
      </c>
      <c r="F14" s="8">
        <f>((D14*0.000000016/$S$5))*$T$5*0.18*$R$5/$V$5/$S$11*1000000000</f>
        <v>68.090234992618676</v>
      </c>
      <c r="G14" s="8">
        <f>SUM(F14:F16)/3</f>
        <v>66.469038921367314</v>
      </c>
      <c r="H14" s="8">
        <f>G13/$H$2*100</f>
        <v>92.639775500162401</v>
      </c>
    </row>
    <row r="15" spans="1:23" x14ac:dyDescent="0.25">
      <c r="A15" s="8">
        <v>42</v>
      </c>
      <c r="B15" s="8">
        <f>A15/60</f>
        <v>0.7</v>
      </c>
      <c r="C15" s="8">
        <v>6.5000000000004832E-2</v>
      </c>
      <c r="D15" s="8">
        <f>C15/180</f>
        <v>3.6111111111113793E-4</v>
      </c>
      <c r="E15" s="8">
        <f>SUM(D15:D18)/4</f>
        <v>3.6805555555555636E-4</v>
      </c>
      <c r="F15" s="8">
        <f>((D15*0.000000016/$S$5))*$T$5*0.18*$R$5/$V$5/$S$11*1000000000</f>
        <v>63.22664677886462</v>
      </c>
      <c r="G15" s="8">
        <f>SUM(F15:F17)/3</f>
        <v>66.469038921367314</v>
      </c>
      <c r="H15" s="8">
        <f>G14/$H$2*100</f>
        <v>94.9557698876676</v>
      </c>
    </row>
    <row r="16" spans="1:23" x14ac:dyDescent="0.25">
      <c r="A16" s="8">
        <v>45</v>
      </c>
      <c r="B16" s="8">
        <f>A16/60</f>
        <v>0.75</v>
      </c>
      <c r="C16" s="8">
        <v>7.0000000000000284E-2</v>
      </c>
      <c r="D16" s="8">
        <f>C16/180</f>
        <v>3.8888888888889049E-4</v>
      </c>
      <c r="E16" s="8">
        <f>SUM(D16:D19)/4</f>
        <v>3.7499999999999448E-4</v>
      </c>
      <c r="F16" s="8">
        <f>((D16*0.000000016/$S$5))*$T$5*0.18*$R$5/$V$5/$S$11*1000000000</f>
        <v>68.090234992618676</v>
      </c>
      <c r="G16" s="8">
        <f>SUM(F16:F18)/3</f>
        <v>64.847842850111377</v>
      </c>
      <c r="H16" s="8">
        <f>G15/$H$2*100</f>
        <v>94.9557698876676</v>
      </c>
    </row>
    <row r="17" spans="1:8" x14ac:dyDescent="0.25">
      <c r="A17" s="8">
        <v>48</v>
      </c>
      <c r="B17" s="8">
        <f>A17/60</f>
        <v>0.8</v>
      </c>
      <c r="C17" s="8">
        <v>7.0000000000000284E-2</v>
      </c>
      <c r="D17" s="8">
        <f>C17/180</f>
        <v>3.8888888888889049E-4</v>
      </c>
      <c r="E17" s="8">
        <f>SUM(D17:D20)/4</f>
        <v>3.7499999999999448E-4</v>
      </c>
      <c r="F17" s="8">
        <f>((D17*0.000000016/$S$5))*$T$5*0.18*$R$5/$V$5/$S$11*1000000000</f>
        <v>68.090234992618676</v>
      </c>
      <c r="G17" s="8">
        <f>SUM(F17:F19)/3</f>
        <v>64.847842850111377</v>
      </c>
      <c r="H17" s="8">
        <f>G16/$H$2*100</f>
        <v>92.639775500159104</v>
      </c>
    </row>
    <row r="18" spans="1:8" x14ac:dyDescent="0.25">
      <c r="A18" s="8">
        <v>51</v>
      </c>
      <c r="B18" s="8">
        <f>A18/60</f>
        <v>0.85</v>
      </c>
      <c r="C18" s="8">
        <v>5.9999999999995168E-2</v>
      </c>
      <c r="D18" s="8">
        <f>C18/180</f>
        <v>3.3333333333330649E-4</v>
      </c>
      <c r="E18" s="8">
        <f>SUM(D18:D21)/4</f>
        <v>3.6111111111110838E-4</v>
      </c>
      <c r="F18" s="8">
        <f>((D18*0.000000016/$S$5))*$T$5*0.18*$R$5/$V$5/$S$11*1000000000</f>
        <v>58.363058565096772</v>
      </c>
      <c r="G18" s="8">
        <f>SUM(F18:F20)/3</f>
        <v>64.847842850111377</v>
      </c>
      <c r="H18" s="8">
        <f>G17/$H$2*100</f>
        <v>92.639775500159104</v>
      </c>
    </row>
    <row r="19" spans="1:8" x14ac:dyDescent="0.25">
      <c r="A19" s="8">
        <v>54</v>
      </c>
      <c r="B19" s="8">
        <f>A19/60</f>
        <v>0.9</v>
      </c>
      <c r="C19" s="8">
        <v>7.0000000000000284E-2</v>
      </c>
      <c r="D19" s="8">
        <f>C19/180</f>
        <v>3.8888888888889049E-4</v>
      </c>
      <c r="E19" s="8">
        <f>SUM(D19:D22)/4</f>
        <v>3.7500000000000434E-4</v>
      </c>
      <c r="F19" s="8">
        <f>((D19*0.000000016/$S$5))*$T$5*0.18*$R$5/$V$5/$S$11*1000000000</f>
        <v>68.090234992618676</v>
      </c>
      <c r="G19" s="8">
        <f>SUM(F19:F21)/3</f>
        <v>64.847842850113679</v>
      </c>
      <c r="H19" s="8">
        <f>G18/$H$2*100</f>
        <v>92.639775500159104</v>
      </c>
    </row>
    <row r="20" spans="1:8" x14ac:dyDescent="0.25">
      <c r="A20" s="8">
        <v>57</v>
      </c>
      <c r="B20" s="8">
        <f>A20/60</f>
        <v>0.95</v>
      </c>
      <c r="C20" s="8">
        <v>7.0000000000000284E-2</v>
      </c>
      <c r="D20" s="8">
        <f>C20/180</f>
        <v>3.8888888888889049E-4</v>
      </c>
      <c r="E20" s="8">
        <f>SUM(D20:D23)/4</f>
        <v>3.6805555555555636E-4</v>
      </c>
      <c r="F20" s="8">
        <f>((D20*0.000000016/$S$5))*$T$5*0.18*$R$5/$V$5/$S$11*1000000000</f>
        <v>68.090234992618676</v>
      </c>
      <c r="G20" s="8">
        <f>SUM(F20:F22)/3</f>
        <v>64.847842850113693</v>
      </c>
      <c r="H20" s="8">
        <f>G19/$H$2*100</f>
        <v>92.639775500162401</v>
      </c>
    </row>
    <row r="21" spans="1:8" x14ac:dyDescent="0.25">
      <c r="A21" s="8">
        <v>60</v>
      </c>
      <c r="B21" s="8">
        <f>A21/60</f>
        <v>1</v>
      </c>
      <c r="C21" s="8">
        <v>6.0000000000002274E-2</v>
      </c>
      <c r="D21" s="8">
        <f>C21/180</f>
        <v>3.3333333333334595E-4</v>
      </c>
      <c r="E21" s="8">
        <f>SUM(D21:D24)/4</f>
        <v>3.6111111111110838E-4</v>
      </c>
      <c r="F21" s="8">
        <f>((D21*0.000000016/$S$5))*$T$5*0.18*$R$5/$V$5/$S$11*1000000000</f>
        <v>58.363058565103707</v>
      </c>
      <c r="G21" s="8">
        <f>SUM(F21:F23)/3</f>
        <v>63.226646778860037</v>
      </c>
      <c r="H21" s="8">
        <f>G20/$H$2*100</f>
        <v>92.639775500162415</v>
      </c>
    </row>
    <row r="22" spans="1:8" x14ac:dyDescent="0.25">
      <c r="A22" s="8">
        <v>63</v>
      </c>
      <c r="B22" s="8">
        <f>A22/60</f>
        <v>1.05</v>
      </c>
      <c r="C22" s="8">
        <v>7.0000000000000284E-2</v>
      </c>
      <c r="D22" s="8">
        <f>C22/180</f>
        <v>3.8888888888889049E-4</v>
      </c>
      <c r="E22" s="8">
        <f>SUM(D22:D25)/4</f>
        <v>3.6805555555555636E-4</v>
      </c>
      <c r="F22" s="8">
        <f>((D22*0.000000016/$S$5))*$T$5*0.18*$R$5/$V$5/$S$11*1000000000</f>
        <v>68.090234992618676</v>
      </c>
      <c r="G22" s="8">
        <f>SUM(F22:F24)/3</f>
        <v>64.847842850111377</v>
      </c>
      <c r="H22" s="8">
        <f>G21/$H$2*100</f>
        <v>90.323781112657201</v>
      </c>
    </row>
    <row r="23" spans="1:8" x14ac:dyDescent="0.25">
      <c r="A23" s="8">
        <v>66</v>
      </c>
      <c r="B23" s="8">
        <f>A23/60</f>
        <v>1.1000000000000001</v>
      </c>
      <c r="C23" s="8">
        <v>6.4999999999997726E-2</v>
      </c>
      <c r="D23" s="8">
        <f>C23/180</f>
        <v>3.6111111111109846E-4</v>
      </c>
      <c r="E23" s="8">
        <f>SUM(D23:D26)/4</f>
        <v>3.541666666666603E-4</v>
      </c>
      <c r="F23" s="8">
        <f>((D23*0.000000016/$S$5))*$T$5*0.18*$R$5/$V$5/$S$11*1000000000</f>
        <v>63.226646778857713</v>
      </c>
      <c r="G23" s="8">
        <f>SUM(F23:F25)/3</f>
        <v>63.226646778860015</v>
      </c>
      <c r="H23" s="8">
        <f>G22/$H$2*100</f>
        <v>92.639775500159104</v>
      </c>
    </row>
    <row r="24" spans="1:8" x14ac:dyDescent="0.25">
      <c r="A24" s="8">
        <v>69</v>
      </c>
      <c r="B24" s="8">
        <f>A24/60</f>
        <v>1.1499999999999999</v>
      </c>
      <c r="C24" s="8">
        <v>6.4999999999997726E-2</v>
      </c>
      <c r="D24" s="8">
        <f>C24/180</f>
        <v>3.6111111111109846E-4</v>
      </c>
      <c r="E24" s="8">
        <f>SUM(D24:D27)/4</f>
        <v>3.5416666666667022E-4</v>
      </c>
      <c r="F24" s="8">
        <f>((D24*0.000000016/$S$5))*$T$5*0.18*$R$5/$V$5/$S$11*1000000000</f>
        <v>63.226646778857713</v>
      </c>
      <c r="G24" s="8">
        <f>SUM(F24:F26)/3</f>
        <v>61.605450707606366</v>
      </c>
      <c r="H24" s="8">
        <f>G23/$H$2*100</f>
        <v>90.323781112657159</v>
      </c>
    </row>
    <row r="25" spans="1:8" x14ac:dyDescent="0.25">
      <c r="A25" s="8">
        <v>72</v>
      </c>
      <c r="B25" s="8">
        <f>A25/60</f>
        <v>1.2</v>
      </c>
      <c r="C25" s="8">
        <v>6.5000000000004832E-2</v>
      </c>
      <c r="D25" s="8">
        <f>C25/180</f>
        <v>3.6111111111113793E-4</v>
      </c>
      <c r="E25" s="8">
        <f>SUM(D25:D28)/4</f>
        <v>3.5416666666667022E-4</v>
      </c>
      <c r="F25" s="8">
        <f>((D25*0.000000016/$S$5))*$T$5*0.18*$R$5/$V$5/$S$11*1000000000</f>
        <v>63.22664677886462</v>
      </c>
      <c r="G25" s="8">
        <f>SUM(F25:F27)/3</f>
        <v>61.605450707608668</v>
      </c>
      <c r="H25" s="8">
        <f>G24/$H$2*100</f>
        <v>88.007786725151945</v>
      </c>
    </row>
    <row r="26" spans="1:8" x14ac:dyDescent="0.25">
      <c r="A26" s="8">
        <v>75</v>
      </c>
      <c r="B26" s="8">
        <f>A26/60</f>
        <v>1.25</v>
      </c>
      <c r="C26" s="8">
        <v>5.9999999999995168E-2</v>
      </c>
      <c r="D26" s="8">
        <f>C26/180</f>
        <v>3.3333333333330649E-4</v>
      </c>
      <c r="E26" s="8">
        <f>SUM(D26:D29)/4</f>
        <v>3.5416666666666035E-4</v>
      </c>
      <c r="F26" s="8">
        <f>((D26*0.000000016/$S$5))*$T$5*0.18*$R$5/$V$5/$S$11*1000000000</f>
        <v>58.363058565096772</v>
      </c>
      <c r="G26" s="8">
        <f>SUM(F26:F28)/3</f>
        <v>61.605450707606366</v>
      </c>
      <c r="H26" s="8">
        <f>G25/$H$2*100</f>
        <v>88.007786725155228</v>
      </c>
    </row>
    <row r="27" spans="1:8" x14ac:dyDescent="0.25">
      <c r="A27" s="8">
        <v>78</v>
      </c>
      <c r="B27" s="8">
        <f>A27/60</f>
        <v>1.3</v>
      </c>
      <c r="C27" s="8">
        <v>6.5000000000004832E-2</v>
      </c>
      <c r="D27" s="8">
        <f>C27/180</f>
        <v>3.6111111111113793E-4</v>
      </c>
      <c r="E27" s="8">
        <f>SUM(D27:D30)/4</f>
        <v>3.611111111111182E-4</v>
      </c>
      <c r="F27" s="8">
        <f>((D27*0.000000016/$S$5))*$T$5*0.18*$R$5/$V$5/$S$11*1000000000</f>
        <v>63.22664677886462</v>
      </c>
      <c r="G27" s="8">
        <f>SUM(F27:F29)/3</f>
        <v>63.226646778860015</v>
      </c>
      <c r="H27" s="8">
        <f>G26/$H$2*100</f>
        <v>88.007786725151945</v>
      </c>
    </row>
    <row r="28" spans="1:8" x14ac:dyDescent="0.25">
      <c r="A28" s="8">
        <v>81</v>
      </c>
      <c r="B28" s="8">
        <f>A28/60</f>
        <v>1.35</v>
      </c>
      <c r="C28" s="8">
        <v>6.4999999999997726E-2</v>
      </c>
      <c r="D28" s="8">
        <f>C28/180</f>
        <v>3.6111111111109846E-4</v>
      </c>
      <c r="E28" s="8">
        <f>SUM(D28:D31)/4</f>
        <v>3.4722222222222218E-4</v>
      </c>
      <c r="F28" s="8">
        <f>((D28*0.000000016/$S$5))*$T$5*0.18*$R$5/$V$5/$S$11*1000000000</f>
        <v>63.226646778857713</v>
      </c>
      <c r="G28" s="8">
        <f>SUM(F28:F30)/3</f>
        <v>63.226646778860015</v>
      </c>
      <c r="H28" s="8">
        <f>G27/$H$2*100</f>
        <v>90.323781112657159</v>
      </c>
    </row>
    <row r="29" spans="1:8" x14ac:dyDescent="0.25">
      <c r="A29" s="8">
        <v>84</v>
      </c>
      <c r="B29" s="8">
        <f>A29/60</f>
        <v>1.4</v>
      </c>
      <c r="C29" s="8">
        <v>6.4999999999997726E-2</v>
      </c>
      <c r="D29" s="8">
        <f>C29/180</f>
        <v>3.6111111111109846E-4</v>
      </c>
      <c r="E29" s="8">
        <f>SUM(D29:D32)/4</f>
        <v>3.4722222222222224E-4</v>
      </c>
      <c r="F29" s="8">
        <f>((D29*0.000000016/$S$5))*$T$5*0.18*$R$5/$V$5/$S$11*1000000000</f>
        <v>63.226646778857713</v>
      </c>
      <c r="G29" s="8">
        <f>SUM(F29:F31)/3</f>
        <v>59.984254636355026</v>
      </c>
      <c r="H29" s="8">
        <f>G28/$H$2*100</f>
        <v>90.323781112657159</v>
      </c>
    </row>
    <row r="30" spans="1:8" x14ac:dyDescent="0.25">
      <c r="A30" s="8">
        <v>87</v>
      </c>
      <c r="B30" s="8">
        <f>A30/60</f>
        <v>1.45</v>
      </c>
      <c r="C30" s="8">
        <v>6.5000000000004832E-2</v>
      </c>
      <c r="D30" s="8">
        <f>C30/180</f>
        <v>3.6111111111113793E-4</v>
      </c>
      <c r="E30" s="8">
        <f>SUM(D30:D33)/4</f>
        <v>3.4027777777778407E-4</v>
      </c>
      <c r="F30" s="8">
        <f>((D30*0.000000016/$S$5))*$T$5*0.18*$R$5/$V$5/$S$11*1000000000</f>
        <v>63.22664677886462</v>
      </c>
      <c r="G30" s="8">
        <f>SUM(F30:F32)/3</f>
        <v>59.984254636355026</v>
      </c>
      <c r="H30" s="8">
        <f>G29/$H$2*100</f>
        <v>85.691792337650043</v>
      </c>
    </row>
    <row r="31" spans="1:8" x14ac:dyDescent="0.25">
      <c r="A31" s="8">
        <v>90</v>
      </c>
      <c r="B31" s="8">
        <f>A31/60</f>
        <v>1.5</v>
      </c>
      <c r="C31" s="8">
        <v>5.4999999999999716E-2</v>
      </c>
      <c r="D31" s="8">
        <f>C31/180</f>
        <v>3.0555555555555398E-4</v>
      </c>
      <c r="E31" s="8">
        <f>SUM(D31:D34)/4</f>
        <v>3.3333333333332622E-4</v>
      </c>
      <c r="F31" s="8">
        <f>((D31*0.000000016/$S$5))*$T$5*0.18*$R$5/$V$5/$S$11*1000000000</f>
        <v>53.499470351342751</v>
      </c>
      <c r="G31" s="8">
        <f>SUM(F31:F33)/3</f>
        <v>58.36305856510139</v>
      </c>
      <c r="H31" s="8">
        <f>G30/$H$2*100</f>
        <v>85.691792337650043</v>
      </c>
    </row>
    <row r="32" spans="1:8" x14ac:dyDescent="0.25">
      <c r="A32" s="8">
        <v>93</v>
      </c>
      <c r="B32" s="8">
        <f>A32/60</f>
        <v>1.55</v>
      </c>
      <c r="C32" s="8">
        <v>6.4999999999997726E-2</v>
      </c>
      <c r="D32" s="8">
        <f>C32/180</f>
        <v>3.6111111111109846E-4</v>
      </c>
      <c r="E32" s="8">
        <f>SUM(D32:D35)/4</f>
        <v>3.402777777777742E-4</v>
      </c>
      <c r="F32" s="8">
        <f>((D32*0.000000016/$S$5))*$T$5*0.18*$R$5/$V$5/$S$11*1000000000</f>
        <v>63.226646778857713</v>
      </c>
      <c r="G32" s="8">
        <f>SUM(F32:F34)/3</f>
        <v>59.984254636352723</v>
      </c>
      <c r="H32" s="8">
        <f>G31/$H$2*100</f>
        <v>83.375797950144843</v>
      </c>
    </row>
    <row r="33" spans="1:8" x14ac:dyDescent="0.25">
      <c r="A33" s="8">
        <v>96</v>
      </c>
      <c r="B33" s="8">
        <f>A33/60</f>
        <v>1.6</v>
      </c>
      <c r="C33" s="8">
        <v>6.0000000000002274E-2</v>
      </c>
      <c r="D33" s="8">
        <f>C33/180</f>
        <v>3.3333333333334595E-4</v>
      </c>
      <c r="E33" s="8">
        <f>SUM(D33:D36)/4</f>
        <v>3.3333333333333609E-4</v>
      </c>
      <c r="F33" s="8">
        <f>((D33*0.000000016/$S$5))*$T$5*0.18*$R$5/$V$5/$S$11*1000000000</f>
        <v>58.363058565103707</v>
      </c>
      <c r="G33" s="8">
        <f>SUM(F33:F35)/3</f>
        <v>58.363058565101397</v>
      </c>
      <c r="H33" s="8">
        <f>G32/$H$2*100</f>
        <v>85.691792337646746</v>
      </c>
    </row>
    <row r="34" spans="1:8" x14ac:dyDescent="0.25">
      <c r="A34" s="8">
        <v>99</v>
      </c>
      <c r="B34" s="8">
        <f>A34/60</f>
        <v>1.65</v>
      </c>
      <c r="C34" s="8">
        <v>5.9999999999995168E-2</v>
      </c>
      <c r="D34" s="8">
        <f>C34/180</f>
        <v>3.3333333333330649E-4</v>
      </c>
      <c r="E34" s="8">
        <f>SUM(D34:D37)/4</f>
        <v>3.3333333333333609E-4</v>
      </c>
      <c r="F34" s="8">
        <f>((D34*0.000000016/$S$5))*$T$5*0.18*$R$5/$V$5/$S$11*1000000000</f>
        <v>58.363058565096772</v>
      </c>
      <c r="G34" s="8">
        <f>SUM(F34:F36)/3</f>
        <v>58.363058565101397</v>
      </c>
      <c r="H34" s="8">
        <f>G33/$H$2*100</f>
        <v>83.375797950144857</v>
      </c>
    </row>
    <row r="35" spans="1:8" x14ac:dyDescent="0.25">
      <c r="A35" s="8">
        <v>102</v>
      </c>
      <c r="B35" s="8">
        <f>A35/60</f>
        <v>1.7</v>
      </c>
      <c r="C35" s="8">
        <v>6.0000000000002274E-2</v>
      </c>
      <c r="D35" s="8">
        <f>C35/180</f>
        <v>3.3333333333334595E-4</v>
      </c>
      <c r="E35" s="8">
        <f>SUM(D35:D38)/4</f>
        <v>3.2638888888889792E-4</v>
      </c>
      <c r="F35" s="8">
        <f>((D35*0.000000016/$S$5))*$T$5*0.18*$R$5/$V$5/$S$11*1000000000</f>
        <v>58.363058565103707</v>
      </c>
      <c r="G35" s="8">
        <f>SUM(F35:F37)/3</f>
        <v>58.363058565103707</v>
      </c>
      <c r="H35" s="8">
        <f>G34/$H$2*100</f>
        <v>83.375797950144857</v>
      </c>
    </row>
    <row r="36" spans="1:8" x14ac:dyDescent="0.25">
      <c r="A36" s="8">
        <v>105</v>
      </c>
      <c r="B36" s="8">
        <f>A36/60</f>
        <v>1.75</v>
      </c>
      <c r="C36" s="8">
        <v>6.0000000000002274E-2</v>
      </c>
      <c r="D36" s="8">
        <f>C36/180</f>
        <v>3.3333333333334595E-4</v>
      </c>
      <c r="E36" s="8">
        <f>SUM(D36:D39)/4</f>
        <v>3.2638888888888811E-4</v>
      </c>
      <c r="F36" s="8">
        <f>((D36*0.000000016/$S$5))*$T$5*0.18*$R$5/$V$5/$S$11*1000000000</f>
        <v>58.363058565103707</v>
      </c>
      <c r="G36" s="8">
        <f>SUM(F36:F38)/3</f>
        <v>56.741862493850057</v>
      </c>
      <c r="H36" s="8">
        <f>G35/$H$2*100</f>
        <v>83.375797950148154</v>
      </c>
    </row>
    <row r="37" spans="1:8" x14ac:dyDescent="0.25">
      <c r="A37" s="8">
        <v>108</v>
      </c>
      <c r="B37" s="8">
        <f>A37/60</f>
        <v>1.8</v>
      </c>
      <c r="C37" s="8">
        <v>6.0000000000002274E-2</v>
      </c>
      <c r="D37" s="8">
        <f>C37/180</f>
        <v>3.3333333333334595E-4</v>
      </c>
      <c r="E37" s="8">
        <f>SUM(D37:D40)/4</f>
        <v>3.2638888888888811E-4</v>
      </c>
      <c r="F37" s="8">
        <f>((D37*0.000000016/$S$5))*$T$5*0.18*$R$5/$V$5/$S$11*1000000000</f>
        <v>58.363058565103707</v>
      </c>
      <c r="G37" s="8">
        <f>SUM(F37:F39)/3</f>
        <v>56.741862493847741</v>
      </c>
      <c r="H37" s="8">
        <f>G36/$H$2*100</f>
        <v>81.059803562642941</v>
      </c>
    </row>
    <row r="38" spans="1:8" x14ac:dyDescent="0.25">
      <c r="A38" s="8">
        <v>111</v>
      </c>
      <c r="B38" s="8">
        <f>A38/60</f>
        <v>1.85</v>
      </c>
      <c r="C38" s="8">
        <v>5.4999999999999716E-2</v>
      </c>
      <c r="D38" s="8">
        <f>C38/180</f>
        <v>3.0555555555555398E-4</v>
      </c>
      <c r="E38" s="8">
        <f>SUM(D38:D41)/4</f>
        <v>3.1944444444444013E-4</v>
      </c>
      <c r="F38" s="8">
        <f>((D38*0.000000016/$S$5))*$T$5*0.18*$R$5/$V$5/$S$11*1000000000</f>
        <v>53.499470351342751</v>
      </c>
      <c r="G38" s="8">
        <f>SUM(F38:F40)/3</f>
        <v>56.741862493847741</v>
      </c>
      <c r="H38" s="8">
        <f>G37/$H$2*100</f>
        <v>81.05980356263963</v>
      </c>
    </row>
    <row r="39" spans="1:8" x14ac:dyDescent="0.25">
      <c r="A39" s="8">
        <v>114</v>
      </c>
      <c r="B39" s="8">
        <f>A39/60</f>
        <v>1.9</v>
      </c>
      <c r="C39" s="8">
        <v>5.9999999999995168E-2</v>
      </c>
      <c r="D39" s="8">
        <f>C39/180</f>
        <v>3.3333333333330649E-4</v>
      </c>
      <c r="E39" s="8">
        <f>SUM(D39:D42)/4</f>
        <v>3.2638888888888811E-4</v>
      </c>
      <c r="F39" s="8">
        <f>((D39*0.000000016/$S$5))*$T$5*0.18*$R$5/$V$5/$S$11*1000000000</f>
        <v>58.363058565096772</v>
      </c>
      <c r="G39" s="8">
        <f>SUM(F39:F41)/3</f>
        <v>56.741862493847748</v>
      </c>
      <c r="H39" s="8">
        <f>G38/$H$2*100</f>
        <v>81.05980356263963</v>
      </c>
    </row>
    <row r="40" spans="1:8" x14ac:dyDescent="0.25">
      <c r="A40" s="8">
        <v>117</v>
      </c>
      <c r="B40" s="8">
        <f>A40/60</f>
        <v>1.95</v>
      </c>
      <c r="C40" s="8">
        <v>6.0000000000002274E-2</v>
      </c>
      <c r="D40" s="8">
        <f>C40/180</f>
        <v>3.3333333333334595E-4</v>
      </c>
      <c r="E40" s="8">
        <f>SUM(D40:D43)/4</f>
        <v>3.1944444444444999E-4</v>
      </c>
      <c r="F40" s="8">
        <f>((D40*0.000000016/$S$5))*$T$5*0.18*$R$5/$V$5/$S$11*1000000000</f>
        <v>58.363058565103707</v>
      </c>
      <c r="G40" s="8">
        <f>SUM(F40:F42)/3</f>
        <v>56.74186249385005</v>
      </c>
      <c r="H40" s="8">
        <f>G39/$H$2*100</f>
        <v>81.059803562639644</v>
      </c>
    </row>
    <row r="41" spans="1:8" x14ac:dyDescent="0.25">
      <c r="A41" s="8">
        <v>120</v>
      </c>
      <c r="B41" s="8">
        <f>A41/60</f>
        <v>2</v>
      </c>
      <c r="C41" s="8">
        <v>5.4999999999999716E-2</v>
      </c>
      <c r="D41" s="8">
        <f>C41/180</f>
        <v>3.0555555555555398E-4</v>
      </c>
      <c r="E41" s="8">
        <f>SUM(D41:D44)/4</f>
        <v>3.1944444444444013E-4</v>
      </c>
      <c r="F41" s="8">
        <f>((D41*0.000000016/$S$5))*$T$5*0.18*$R$5/$V$5/$S$11*1000000000</f>
        <v>53.499470351342751</v>
      </c>
      <c r="G41" s="8">
        <f>SUM(F41:F43)/3</f>
        <v>55.1206664225964</v>
      </c>
      <c r="H41" s="8">
        <f>G40/$H$2*100</f>
        <v>81.059803562642927</v>
      </c>
    </row>
    <row r="42" spans="1:8" x14ac:dyDescent="0.25">
      <c r="A42" s="8">
        <v>123</v>
      </c>
      <c r="B42" s="8">
        <f>A42/60</f>
        <v>2.0499999999999998</v>
      </c>
      <c r="C42" s="8">
        <v>6.0000000000002274E-2</v>
      </c>
      <c r="D42" s="8">
        <f>C42/180</f>
        <v>3.3333333333334595E-4</v>
      </c>
      <c r="E42" s="8">
        <f>SUM(D42:D45)/4</f>
        <v>3.2638888888888811E-4</v>
      </c>
      <c r="F42" s="8">
        <f>((D42*0.000000016/$S$5))*$T$5*0.18*$R$5/$V$5/$S$11*1000000000</f>
        <v>58.363058565103707</v>
      </c>
      <c r="G42" s="8">
        <f>SUM(F42:F44)/3</f>
        <v>56.741862493847741</v>
      </c>
      <c r="H42" s="8">
        <f>G41/$H$2*100</f>
        <v>78.743809175137713</v>
      </c>
    </row>
    <row r="43" spans="1:8" x14ac:dyDescent="0.25">
      <c r="A43" s="8">
        <v>126</v>
      </c>
      <c r="B43" s="8">
        <f>A43/60</f>
        <v>2.1</v>
      </c>
      <c r="C43" s="8">
        <v>5.4999999999999716E-2</v>
      </c>
      <c r="D43" s="8">
        <f>C43/180</f>
        <v>3.0555555555555398E-4</v>
      </c>
      <c r="E43" s="8">
        <f>SUM(D43:D46)/4</f>
        <v>3.1944444444444013E-4</v>
      </c>
      <c r="F43" s="8">
        <f>((D43*0.000000016/$S$5))*$T$5*0.18*$R$5/$V$5/$S$11*1000000000</f>
        <v>53.499470351342751</v>
      </c>
      <c r="G43" s="8">
        <f>SUM(F43:F45)/3</f>
        <v>56.741862493847741</v>
      </c>
      <c r="H43" s="8">
        <f>G42/$H$2*100</f>
        <v>81.05980356263963</v>
      </c>
    </row>
    <row r="44" spans="1:8" x14ac:dyDescent="0.25">
      <c r="A44" s="8">
        <v>129</v>
      </c>
      <c r="B44" s="8">
        <f>A44/60</f>
        <v>2.15</v>
      </c>
      <c r="C44" s="8">
        <v>5.9999999999995168E-2</v>
      </c>
      <c r="D44" s="8">
        <f>C44/180</f>
        <v>3.3333333333330649E-4</v>
      </c>
      <c r="E44" s="8">
        <f>SUM(D44:D47)/4</f>
        <v>3.1249999999999209E-4</v>
      </c>
      <c r="F44" s="8">
        <f>((D44*0.000000016/$S$5))*$T$5*0.18*$R$5/$V$5/$S$11*1000000000</f>
        <v>58.363058565096772</v>
      </c>
      <c r="G44" s="8">
        <f>SUM(F44:F46)/3</f>
        <v>56.741862493847748</v>
      </c>
      <c r="H44" s="8">
        <f>G43/$H$2*100</f>
        <v>81.05980356263963</v>
      </c>
    </row>
    <row r="45" spans="1:8" x14ac:dyDescent="0.25">
      <c r="A45" s="8">
        <v>132</v>
      </c>
      <c r="B45" s="8">
        <f>A45/60</f>
        <v>2.2000000000000002</v>
      </c>
      <c r="C45" s="8">
        <v>6.0000000000002274E-2</v>
      </c>
      <c r="D45" s="8">
        <f>C45/180</f>
        <v>3.3333333333334595E-4</v>
      </c>
      <c r="E45" s="8">
        <f>SUM(D45:D48)/4</f>
        <v>3.0555555555556384E-4</v>
      </c>
      <c r="F45" s="8">
        <f>((D45*0.000000016/$S$5))*$T$5*0.18*$R$5/$V$5/$S$11*1000000000</f>
        <v>58.363058565103707</v>
      </c>
      <c r="G45" s="8">
        <f>SUM(F45:F47)/3</f>
        <v>53.499470351342751</v>
      </c>
      <c r="H45" s="8">
        <f>G44/$H$2*100</f>
        <v>81.059803562639644</v>
      </c>
    </row>
    <row r="46" spans="1:8" x14ac:dyDescent="0.25">
      <c r="A46" s="8">
        <v>135</v>
      </c>
      <c r="B46" s="8">
        <f>A46/60</f>
        <v>2.25</v>
      </c>
      <c r="C46" s="8">
        <v>5.4999999999999716E-2</v>
      </c>
      <c r="D46" s="8">
        <f>C46/180</f>
        <v>3.0555555555555398E-4</v>
      </c>
      <c r="E46" s="8">
        <f>SUM(D46:D49)/4</f>
        <v>2.9861111111111581E-4</v>
      </c>
      <c r="F46" s="8">
        <f>((D46*0.000000016/$S$5))*$T$5*0.18*$R$5/$V$5/$S$11*1000000000</f>
        <v>53.499470351342751</v>
      </c>
      <c r="G46" s="8">
        <f>SUM(F46:F48)/3</f>
        <v>51.878274280091397</v>
      </c>
      <c r="H46" s="8">
        <f>G45/$H$2*100</f>
        <v>76.427814787632499</v>
      </c>
    </row>
    <row r="47" spans="1:8" x14ac:dyDescent="0.25">
      <c r="A47" s="8">
        <v>138</v>
      </c>
      <c r="B47" s="8">
        <f>A47/60</f>
        <v>2.2999999999999998</v>
      </c>
      <c r="C47" s="8">
        <v>4.9999999999997158E-2</v>
      </c>
      <c r="D47" s="8">
        <f>C47/180</f>
        <v>2.77777777777762E-4</v>
      </c>
      <c r="E47" s="8">
        <f>SUM(D47:D50)/4</f>
        <v>2.9861111111111581E-4</v>
      </c>
      <c r="F47" s="8">
        <f>((D47*0.000000016/$S$5))*$T$5*0.18*$R$5/$V$5/$S$11*1000000000</f>
        <v>48.635882137581802</v>
      </c>
      <c r="G47" s="8">
        <f>SUM(F47:F49)/3</f>
        <v>51.878274280091397</v>
      </c>
      <c r="H47" s="8">
        <f>G46/$H$2*100</f>
        <v>74.111820400130568</v>
      </c>
    </row>
    <row r="48" spans="1:8" x14ac:dyDescent="0.25">
      <c r="A48" s="8">
        <v>141</v>
      </c>
      <c r="B48" s="8">
        <f>A48/60</f>
        <v>2.35</v>
      </c>
      <c r="C48" s="8">
        <v>5.5000000000006821E-2</v>
      </c>
      <c r="D48" s="8">
        <f>C48/180</f>
        <v>3.0555555555559344E-4</v>
      </c>
      <c r="E48" s="8">
        <f>SUM(D48:D51)/4</f>
        <v>2.9861111111111586E-4</v>
      </c>
      <c r="F48" s="8">
        <f>((D48*0.000000016/$S$5))*$T$5*0.18*$R$5/$V$5/$S$11*1000000000</f>
        <v>53.499470351349643</v>
      </c>
      <c r="G48" s="8">
        <f>SUM(F48:F50)/3</f>
        <v>53.499470351345053</v>
      </c>
      <c r="H48" s="8">
        <f>G47/$H$2*100</f>
        <v>74.111820400130568</v>
      </c>
    </row>
    <row r="49" spans="1:8" x14ac:dyDescent="0.25">
      <c r="A49" s="8">
        <v>144</v>
      </c>
      <c r="B49" s="8">
        <f>A49/60</f>
        <v>2.4</v>
      </c>
      <c r="C49" s="8">
        <v>5.4999999999999716E-2</v>
      </c>
      <c r="D49" s="8">
        <f>C49/180</f>
        <v>3.0555555555555398E-4</v>
      </c>
      <c r="E49" s="8">
        <f>SUM(D49:D52)/4</f>
        <v>2.9166666666666192E-4</v>
      </c>
      <c r="F49" s="8">
        <f>((D49*0.000000016/$S$5))*$T$5*0.18*$R$5/$V$5/$S$11*1000000000</f>
        <v>53.499470351342751</v>
      </c>
      <c r="G49" s="8">
        <f>SUM(F49:F51)/3</f>
        <v>51.878274280089101</v>
      </c>
      <c r="H49" s="8">
        <f>G48/$H$2*100</f>
        <v>76.427814787635796</v>
      </c>
    </row>
    <row r="50" spans="1:8" x14ac:dyDescent="0.25">
      <c r="A50" s="8">
        <v>147</v>
      </c>
      <c r="B50" s="8">
        <f>A50/60</f>
        <v>2.4500000000000002</v>
      </c>
      <c r="C50" s="8">
        <v>5.4999999999999716E-2</v>
      </c>
      <c r="D50" s="8">
        <f>C50/180</f>
        <v>3.0555555555555398E-4</v>
      </c>
      <c r="E50" s="8">
        <f>SUM(D50:D53)/4</f>
        <v>2.847222222222179E-4</v>
      </c>
      <c r="F50" s="8">
        <f>((D50*0.000000016/$S$5))*$T$5*0.18*$R$5/$V$5/$S$11*1000000000</f>
        <v>53.499470351342751</v>
      </c>
      <c r="G50" s="8">
        <f>SUM(F50:F52)/3</f>
        <v>50.257078208836369</v>
      </c>
      <c r="H50" s="8">
        <f>G49/$H$2*100</f>
        <v>74.1118204001273</v>
      </c>
    </row>
    <row r="51" spans="1:8" x14ac:dyDescent="0.25">
      <c r="A51" s="8">
        <v>150</v>
      </c>
      <c r="B51" s="8">
        <f>A51/60</f>
        <v>2.5</v>
      </c>
      <c r="C51" s="8">
        <v>4.9999999999997158E-2</v>
      </c>
      <c r="D51" s="8">
        <f>C51/180</f>
        <v>2.77777777777762E-4</v>
      </c>
      <c r="E51" s="8">
        <f>SUM(D51:D54)/4</f>
        <v>2.847222222222179E-4</v>
      </c>
      <c r="F51" s="8">
        <f>((D51*0.000000016/$S$5))*$T$5*0.18*$R$5/$V$5/$S$11*1000000000</f>
        <v>48.635882137581802</v>
      </c>
      <c r="G51" s="8">
        <f>SUM(F51:F53)/3</f>
        <v>48.635882137583643</v>
      </c>
      <c r="H51" s="8">
        <f>G50/$H$2*100</f>
        <v>71.795826012623394</v>
      </c>
    </row>
    <row r="52" spans="1:8" x14ac:dyDescent="0.25">
      <c r="A52" s="8">
        <v>153</v>
      </c>
      <c r="B52" s="8">
        <f>A52/60</f>
        <v>2.5499999999999998</v>
      </c>
      <c r="C52" s="8">
        <v>0.05</v>
      </c>
      <c r="D52" s="8">
        <f>C52/180</f>
        <v>2.7777777777777778E-4</v>
      </c>
      <c r="E52" s="8">
        <f>SUM(D52:D55)/4</f>
        <v>2.8472222222222776E-4</v>
      </c>
      <c r="F52" s="8">
        <f>((D52*0.000000016/$S$5))*$T$5*0.18*$R$5/$V$5/$S$11*1000000000</f>
        <v>48.635882137584559</v>
      </c>
      <c r="G52" s="8">
        <f>SUM(F52:F54)/3</f>
        <v>50.257078208837292</v>
      </c>
      <c r="H52" s="8">
        <f>G51/$H$2*100</f>
        <v>69.479831625119488</v>
      </c>
    </row>
    <row r="53" spans="1:8" x14ac:dyDescent="0.25">
      <c r="A53" s="8">
        <v>156</v>
      </c>
      <c r="B53" s="8">
        <f>A53/60</f>
        <v>2.6</v>
      </c>
      <c r="C53" s="8">
        <v>0.05</v>
      </c>
      <c r="D53" s="8">
        <f>C53/180</f>
        <v>2.7777777777777778E-4</v>
      </c>
      <c r="E53" s="8">
        <f>SUM(D53:D56)/4</f>
        <v>2.9166666666667179E-4</v>
      </c>
      <c r="F53" s="8">
        <f>((D53*0.000000016/$S$5))*$T$5*0.18*$R$5/$V$5/$S$11*1000000000</f>
        <v>48.635882137584559</v>
      </c>
      <c r="G53" s="8">
        <f>SUM(F53:F55)/3</f>
        <v>50.257078208838671</v>
      </c>
      <c r="H53" s="8">
        <f>G52/$H$2*100</f>
        <v>71.795826012624701</v>
      </c>
    </row>
    <row r="54" spans="1:8" x14ac:dyDescent="0.25">
      <c r="A54" s="8">
        <v>159</v>
      </c>
      <c r="B54" s="8">
        <f>A54/60</f>
        <v>2.65</v>
      </c>
      <c r="C54" s="8">
        <v>5.4999999999999716E-2</v>
      </c>
      <c r="D54" s="8">
        <f>C54/180</f>
        <v>3.0555555555555398E-4</v>
      </c>
      <c r="E54" s="8">
        <f>SUM(D54:D57)/4</f>
        <v>2.9861111111111581E-4</v>
      </c>
      <c r="F54" s="8">
        <f>((D54*0.000000016/$S$5))*$T$5*0.18*$R$5/$V$5/$S$11*1000000000</f>
        <v>53.499470351342751</v>
      </c>
      <c r="G54" s="8">
        <f>SUM(F54:F56)/3</f>
        <v>51.878274280091404</v>
      </c>
      <c r="H54" s="8">
        <f>G53/$H$2*100</f>
        <v>71.795826012626677</v>
      </c>
    </row>
    <row r="55" spans="1:8" x14ac:dyDescent="0.25">
      <c r="A55" s="8">
        <v>162</v>
      </c>
      <c r="B55" s="8">
        <f>A55/60</f>
        <v>2.7</v>
      </c>
      <c r="C55" s="8">
        <v>5.0000000000004263E-2</v>
      </c>
      <c r="D55" s="8">
        <f>C55/180</f>
        <v>2.7777777777780147E-4</v>
      </c>
      <c r="E55" s="8">
        <f>SUM(D55:D58)/4</f>
        <v>2.9166666666666783E-4</v>
      </c>
      <c r="F55" s="8">
        <f>((D55*0.000000016/$S$5))*$T$5*0.18*$R$5/$V$5/$S$11*1000000000</f>
        <v>48.635882137588702</v>
      </c>
      <c r="G55" s="8">
        <f>SUM(F55:F57)/3</f>
        <v>51.878274280091404</v>
      </c>
      <c r="H55" s="8">
        <f>G54/$H$2*100</f>
        <v>74.111820400130583</v>
      </c>
    </row>
    <row r="56" spans="1:8" x14ac:dyDescent="0.25">
      <c r="A56" s="8">
        <v>165</v>
      </c>
      <c r="B56" s="8">
        <f>A56/60</f>
        <v>2.75</v>
      </c>
      <c r="C56" s="8">
        <v>5.4999999999999716E-2</v>
      </c>
      <c r="D56" s="8">
        <f>C56/180</f>
        <v>3.0555555555555398E-4</v>
      </c>
      <c r="E56" s="8">
        <f>SUM(D56:D59)/4</f>
        <v>2.98611111111106E-4</v>
      </c>
      <c r="F56" s="8">
        <f>((D56*0.000000016/$S$5))*$T$5*0.18*$R$5/$V$5/$S$11*1000000000</f>
        <v>53.499470351342751</v>
      </c>
      <c r="G56" s="8">
        <f>SUM(F56:F58)/3</f>
        <v>51.878274280089101</v>
      </c>
      <c r="H56" s="8">
        <f>G55/$H$2*100</f>
        <v>74.111820400130583</v>
      </c>
    </row>
    <row r="57" spans="1:8" x14ac:dyDescent="0.25">
      <c r="A57" s="8">
        <v>168</v>
      </c>
      <c r="B57" s="8">
        <f>A57/60</f>
        <v>2.8</v>
      </c>
      <c r="C57" s="8">
        <v>5.4999999999999716E-2</v>
      </c>
      <c r="D57" s="8">
        <f>C57/180</f>
        <v>3.0555555555555398E-4</v>
      </c>
      <c r="E57" s="8">
        <f>SUM(D57:D60)/4</f>
        <v>2.9166666666665796E-4</v>
      </c>
      <c r="F57" s="8">
        <f>((D57*0.000000016/$S$5))*$T$5*0.18*$R$5/$V$5/$S$11*1000000000</f>
        <v>53.499470351342751</v>
      </c>
      <c r="G57" s="8">
        <f>SUM(F57:F59)/3</f>
        <v>51.878274280089101</v>
      </c>
      <c r="H57" s="8">
        <f>G56/$H$2*100</f>
        <v>74.1118204001273</v>
      </c>
    </row>
    <row r="58" spans="1:8" x14ac:dyDescent="0.25">
      <c r="A58" s="8">
        <v>171</v>
      </c>
      <c r="B58" s="8">
        <f>A58/60</f>
        <v>2.85</v>
      </c>
      <c r="C58" s="8">
        <v>4.9999999999997158E-2</v>
      </c>
      <c r="D58" s="8">
        <f>C58/180</f>
        <v>2.77777777777762E-4</v>
      </c>
      <c r="E58" s="8">
        <f>SUM(D58:D61)/4</f>
        <v>2.9166666666665796E-4</v>
      </c>
      <c r="F58" s="8">
        <f>((D58*0.000000016/$S$5))*$T$5*0.18*$R$5/$V$5/$S$11*1000000000</f>
        <v>48.635882137581802</v>
      </c>
      <c r="G58" s="8">
        <f>SUM(F58:F60)/3</f>
        <v>50.257078208835452</v>
      </c>
      <c r="H58" s="8">
        <f>G57/$H$2*100</f>
        <v>74.1118204001273</v>
      </c>
    </row>
    <row r="59" spans="1:8" x14ac:dyDescent="0.25">
      <c r="A59" s="8">
        <v>174</v>
      </c>
      <c r="B59" s="8">
        <f>A59/60</f>
        <v>2.9</v>
      </c>
      <c r="C59" s="8">
        <v>5.4999999999999716E-2</v>
      </c>
      <c r="D59" s="8">
        <f>C59/180</f>
        <v>3.0555555555555398E-4</v>
      </c>
      <c r="E59" s="8">
        <f>SUM(D59:D62)/4</f>
        <v>2.9861111111111581E-4</v>
      </c>
      <c r="F59" s="8">
        <f>((D59*0.000000016/$S$5))*$T$5*0.18*$R$5/$V$5/$S$11*1000000000</f>
        <v>53.499470351342751</v>
      </c>
      <c r="G59" s="8">
        <f>SUM(F59:F61)/3</f>
        <v>51.878274280089101</v>
      </c>
      <c r="H59" s="8">
        <f>G58/$H$2*100</f>
        <v>71.795826012622072</v>
      </c>
    </row>
    <row r="60" spans="1:8" x14ac:dyDescent="0.25">
      <c r="A60" s="8">
        <v>177</v>
      </c>
      <c r="B60" s="8">
        <f>A60/60</f>
        <v>2.95</v>
      </c>
      <c r="C60" s="8">
        <v>4.9999999999997158E-2</v>
      </c>
      <c r="D60" s="8">
        <f>C60/180</f>
        <v>2.77777777777762E-4</v>
      </c>
      <c r="E60" s="8">
        <f>SUM(D60:D63)/4</f>
        <v>2.8472222222221985E-4</v>
      </c>
      <c r="F60" s="8">
        <f>((D60*0.000000016/$S$5))*$T$5*0.18*$R$5/$V$5/$S$11*1000000000</f>
        <v>48.635882137581802</v>
      </c>
      <c r="G60" s="8">
        <f>SUM(F60:F62)/3</f>
        <v>51.878274280091397</v>
      </c>
      <c r="H60" s="8">
        <f>G59/$H$2*100</f>
        <v>74.1118204001273</v>
      </c>
    </row>
    <row r="61" spans="1:8" x14ac:dyDescent="0.25">
      <c r="A61" s="8">
        <v>180</v>
      </c>
      <c r="B61" s="8">
        <f>A61/60</f>
        <v>3</v>
      </c>
      <c r="C61" s="8">
        <v>5.4999999999999716E-2</v>
      </c>
      <c r="D61" s="8">
        <f>C61/180</f>
        <v>3.0555555555555398E-4</v>
      </c>
      <c r="E61" s="8">
        <f>SUM(D61:D64)/4</f>
        <v>2.8472222222222972E-4</v>
      </c>
      <c r="F61" s="8">
        <f>((D61*0.000000016/$S$5))*$T$5*0.18*$R$5/$V$5/$S$11*1000000000</f>
        <v>53.499470351342751</v>
      </c>
      <c r="G61" s="8">
        <f>SUM(F61:F63)/3</f>
        <v>50.257078208837754</v>
      </c>
      <c r="H61" s="8">
        <f>G60/$H$2*100</f>
        <v>74.111820400130568</v>
      </c>
    </row>
    <row r="62" spans="1:8" x14ac:dyDescent="0.25">
      <c r="A62" s="8">
        <v>183</v>
      </c>
      <c r="B62" s="8">
        <f>A62/60</f>
        <v>3.05</v>
      </c>
      <c r="C62" s="8">
        <v>5.5000000000006821E-2</v>
      </c>
      <c r="D62" s="8">
        <f>C62/180</f>
        <v>3.0555555555559344E-4</v>
      </c>
      <c r="E62" s="8">
        <f>SUM(D62:D65)/4</f>
        <v>2.8472222222222972E-4</v>
      </c>
      <c r="F62" s="8">
        <f>((D62*0.000000016/$S$5))*$T$5*0.18*$R$5/$V$5/$S$11*1000000000</f>
        <v>53.499470351349643</v>
      </c>
      <c r="G62" s="8">
        <f>SUM(F62:F64)/3</f>
        <v>48.635882137586407</v>
      </c>
      <c r="H62" s="8">
        <f>G61/$H$2*100</f>
        <v>71.795826012625369</v>
      </c>
    </row>
    <row r="63" spans="1:8" x14ac:dyDescent="0.25">
      <c r="A63" s="8">
        <v>186</v>
      </c>
      <c r="B63" s="8">
        <f>A63/60</f>
        <v>3.1</v>
      </c>
      <c r="C63" s="8">
        <v>4.49999999999946E-2</v>
      </c>
      <c r="D63" s="8">
        <f>C63/180</f>
        <v>2.4999999999996997E-4</v>
      </c>
      <c r="E63" s="8">
        <f>SUM(D63:D66)/4</f>
        <v>2.7777777777777187E-4</v>
      </c>
      <c r="F63" s="8">
        <f>((D63*0.000000016/$S$5))*$T$5*0.18*$R$5/$V$5/$S$11*1000000000</f>
        <v>43.772293923820861</v>
      </c>
      <c r="G63" s="8">
        <f>SUM(F63:F65)/3</f>
        <v>48.635882137584105</v>
      </c>
      <c r="H63" s="8">
        <f>G62/$H$2*100</f>
        <v>69.479831625123438</v>
      </c>
    </row>
    <row r="64" spans="1:8" x14ac:dyDescent="0.25">
      <c r="A64" s="8">
        <v>189</v>
      </c>
      <c r="B64" s="8">
        <f>A64/60</f>
        <v>3.15</v>
      </c>
      <c r="C64" s="8">
        <v>5.0000000000004263E-2</v>
      </c>
      <c r="D64" s="8">
        <f>C64/180</f>
        <v>2.7777777777780147E-4</v>
      </c>
      <c r="E64" s="8">
        <f>SUM(D64:D67)/4</f>
        <v>2.9166666666666783E-4</v>
      </c>
      <c r="F64" s="8">
        <f>((D64*0.000000016/$S$5))*$T$5*0.18*$R$5/$V$5/$S$11*1000000000</f>
        <v>48.635882137588702</v>
      </c>
      <c r="G64" s="8">
        <f>SUM(F64:F66)/3</f>
        <v>50.257078208837754</v>
      </c>
      <c r="H64" s="8">
        <f>G63/$H$2*100</f>
        <v>69.479831625120141</v>
      </c>
    </row>
    <row r="65" spans="1:8" x14ac:dyDescent="0.25">
      <c r="A65" s="8">
        <v>192</v>
      </c>
      <c r="B65" s="8">
        <f>A65/60</f>
        <v>3.2</v>
      </c>
      <c r="C65" s="8">
        <v>5.4999999999999716E-2</v>
      </c>
      <c r="D65" s="8">
        <f>C65/180</f>
        <v>3.0555555555555398E-4</v>
      </c>
      <c r="E65" s="8">
        <f>SUM(D65:D68)/4</f>
        <v>2.9166666666666783E-4</v>
      </c>
      <c r="F65" s="8">
        <f>((D65*0.000000016/$S$5))*$T$5*0.18*$R$5/$V$5/$S$11*1000000000</f>
        <v>53.499470351342751</v>
      </c>
      <c r="G65" s="8">
        <f>SUM(F65:F67)/3</f>
        <v>51.878274280089101</v>
      </c>
      <c r="H65" s="8">
        <f>G64/$H$2*100</f>
        <v>71.795826012625369</v>
      </c>
    </row>
    <row r="66" spans="1:8" x14ac:dyDescent="0.25">
      <c r="A66" s="8">
        <v>195</v>
      </c>
      <c r="B66" s="8">
        <f>A66/60</f>
        <v>3.25</v>
      </c>
      <c r="C66" s="8">
        <v>4.9999999999997158E-2</v>
      </c>
      <c r="D66" s="8">
        <f>C66/180</f>
        <v>2.77777777777762E-4</v>
      </c>
      <c r="E66" s="8">
        <f>SUM(D66:D69)/4</f>
        <v>2.9166666666666783E-4</v>
      </c>
      <c r="F66" s="8">
        <f>((D66*0.000000016/$S$5))*$T$5*0.18*$R$5/$V$5/$S$11*1000000000</f>
        <v>48.635882137581802</v>
      </c>
      <c r="G66" s="8">
        <f>SUM(F66:F68)/3</f>
        <v>50.257078208837754</v>
      </c>
      <c r="H66" s="8">
        <f>G65/$H$2*100</f>
        <v>74.1118204001273</v>
      </c>
    </row>
    <row r="67" spans="1:8" x14ac:dyDescent="0.25">
      <c r="A67" s="8">
        <v>198</v>
      </c>
      <c r="B67" s="8">
        <f>A67/60</f>
        <v>3.3</v>
      </c>
      <c r="C67" s="8">
        <v>5.4999999999999716E-2</v>
      </c>
      <c r="D67" s="8">
        <f>C67/180</f>
        <v>3.0555555555555398E-4</v>
      </c>
      <c r="E67" s="8">
        <f>SUM(D67:D70)/4</f>
        <v>2.9166666666666783E-4</v>
      </c>
      <c r="F67" s="8">
        <f>((D67*0.000000016/$S$5))*$T$5*0.18*$R$5/$V$5/$S$11*1000000000</f>
        <v>53.499470351342751</v>
      </c>
      <c r="G67" s="8">
        <f>SUM(F67:F69)/3</f>
        <v>51.878274280091404</v>
      </c>
      <c r="H67" s="8">
        <f>G66/$H$2*100</f>
        <v>71.795826012625369</v>
      </c>
    </row>
    <row r="68" spans="1:8" x14ac:dyDescent="0.25">
      <c r="A68" s="8">
        <v>201</v>
      </c>
      <c r="B68" s="8">
        <f>A68/60</f>
        <v>3.35</v>
      </c>
      <c r="C68" s="8">
        <v>5.0000000000004263E-2</v>
      </c>
      <c r="D68" s="8">
        <f>C68/180</f>
        <v>2.7777777777780147E-4</v>
      </c>
      <c r="E68" s="8">
        <f>SUM(D68:D71)/4</f>
        <v>2.9166666666666783E-4</v>
      </c>
      <c r="F68" s="8">
        <f>((D68*0.000000016/$S$5))*$T$5*0.18*$R$5/$V$5/$S$11*1000000000</f>
        <v>48.635882137588702</v>
      </c>
      <c r="G68" s="8">
        <f>SUM(F68:F70)/3</f>
        <v>50.257078208837754</v>
      </c>
      <c r="H68" s="8">
        <f>G67/$H$2*100</f>
        <v>74.111820400130583</v>
      </c>
    </row>
    <row r="69" spans="1:8" x14ac:dyDescent="0.25">
      <c r="A69" s="8">
        <v>204</v>
      </c>
      <c r="B69" s="8">
        <f>A69/60</f>
        <v>3.4</v>
      </c>
      <c r="C69" s="8">
        <v>5.4999999999999716E-2</v>
      </c>
      <c r="D69" s="8">
        <f>C69/180</f>
        <v>3.0555555555555398E-4</v>
      </c>
      <c r="E69" s="8">
        <f>SUM(D69:D72)/4</f>
        <v>2.9166666666665796E-4</v>
      </c>
      <c r="F69" s="8">
        <f>((D69*0.000000016/$S$5))*$T$5*0.18*$R$5/$V$5/$S$11*1000000000</f>
        <v>53.499470351342751</v>
      </c>
      <c r="G69" s="8">
        <f>SUM(F69:F71)/3</f>
        <v>51.878274280089101</v>
      </c>
      <c r="H69" s="8">
        <f>G68/$H$2*100</f>
        <v>71.795826012625369</v>
      </c>
    </row>
    <row r="70" spans="1:8" x14ac:dyDescent="0.25">
      <c r="A70" s="8">
        <v>207</v>
      </c>
      <c r="B70" s="8">
        <f>A70/60</f>
        <v>3.45</v>
      </c>
      <c r="C70" s="8">
        <v>4.9999999999997158E-2</v>
      </c>
      <c r="D70" s="8">
        <f>C70/180</f>
        <v>2.77777777777762E-4</v>
      </c>
      <c r="E70" s="8">
        <f>SUM(D70:D73)/4</f>
        <v>2.9166666666665796E-4</v>
      </c>
      <c r="F70" s="8">
        <f>((D70*0.000000016/$S$5))*$T$5*0.18*$R$5/$V$5/$S$11*1000000000</f>
        <v>48.635882137581802</v>
      </c>
      <c r="G70" s="8">
        <f>SUM(F70:F72)/3</f>
        <v>50.257078208835452</v>
      </c>
      <c r="H70" s="8">
        <f>G69/$H$2*100</f>
        <v>74.1118204001273</v>
      </c>
    </row>
    <row r="71" spans="1:8" x14ac:dyDescent="0.25">
      <c r="A71" s="8">
        <v>210</v>
      </c>
      <c r="B71" s="8">
        <f>A71/60</f>
        <v>3.5</v>
      </c>
      <c r="C71" s="8">
        <v>5.4999999999999716E-2</v>
      </c>
      <c r="D71" s="8">
        <f>C71/180</f>
        <v>3.0555555555555398E-4</v>
      </c>
      <c r="E71" s="8">
        <f>SUM(D71:D74)/4</f>
        <v>2.9166666666666783E-4</v>
      </c>
      <c r="F71" s="8">
        <f>((D71*0.000000016/$S$5))*$T$5*0.18*$R$5/$V$5/$S$11*1000000000</f>
        <v>53.499470351342751</v>
      </c>
      <c r="G71" s="8">
        <f>SUM(F71:F73)/3</f>
        <v>51.878274280089101</v>
      </c>
      <c r="H71" s="8">
        <f>G70/$H$2*100</f>
        <v>71.795826012622072</v>
      </c>
    </row>
    <row r="72" spans="1:8" x14ac:dyDescent="0.25">
      <c r="A72" s="8">
        <v>213</v>
      </c>
      <c r="B72" s="8">
        <f>A72/60</f>
        <v>3.55</v>
      </c>
      <c r="C72" s="8">
        <v>4.9999999999997158E-2</v>
      </c>
      <c r="D72" s="8">
        <f>C72/180</f>
        <v>2.77777777777762E-4</v>
      </c>
      <c r="E72" s="8">
        <f>SUM(D72:D75)/4</f>
        <v>2.8472222222221985E-4</v>
      </c>
      <c r="F72" s="8">
        <f>((D72*0.000000016/$S$5))*$T$5*0.18*$R$5/$V$5/$S$11*1000000000</f>
        <v>48.635882137581802</v>
      </c>
      <c r="G72" s="8">
        <f>SUM(F72:F74)/3</f>
        <v>50.257078208837754</v>
      </c>
      <c r="H72" s="8">
        <f>G71/$H$2*100</f>
        <v>74.1118204001273</v>
      </c>
    </row>
    <row r="73" spans="1:8" x14ac:dyDescent="0.25">
      <c r="A73" s="8">
        <v>216</v>
      </c>
      <c r="B73" s="8">
        <f>A73/60</f>
        <v>3.6</v>
      </c>
      <c r="C73" s="8">
        <v>5.4999999999999716E-2</v>
      </c>
      <c r="D73" s="8">
        <f>C73/180</f>
        <v>3.0555555555555398E-4</v>
      </c>
      <c r="E73" s="8">
        <f>SUM(D73:D76)/4</f>
        <v>2.7777777777778173E-4</v>
      </c>
      <c r="F73" s="8">
        <f>((D73*0.000000016/$S$5))*$T$5*0.18*$R$5/$V$5/$S$11*1000000000</f>
        <v>53.499470351342751</v>
      </c>
      <c r="G73" s="8">
        <f>SUM(F73:F75)/3</f>
        <v>50.257078208837754</v>
      </c>
      <c r="H73" s="8">
        <f>G72/$H$2*100</f>
        <v>71.795826012625369</v>
      </c>
    </row>
    <row r="74" spans="1:8" x14ac:dyDescent="0.25">
      <c r="A74" s="8">
        <v>219</v>
      </c>
      <c r="B74" s="8">
        <f>A74/60</f>
        <v>3.65</v>
      </c>
      <c r="C74" s="8">
        <v>5.0000000000004263E-2</v>
      </c>
      <c r="D74" s="8">
        <f>C74/180</f>
        <v>2.7777777777780147E-4</v>
      </c>
      <c r="E74" s="8">
        <f>SUM(D74:D77)/4</f>
        <v>2.6388888888889564E-4</v>
      </c>
      <c r="F74" s="8">
        <f>((D74*0.000000016/$S$5))*$T$5*0.18*$R$5/$V$5/$S$11*1000000000</f>
        <v>48.635882137588702</v>
      </c>
      <c r="G74" s="8">
        <f>SUM(F74:F76)/3</f>
        <v>47.014686066332764</v>
      </c>
      <c r="H74" s="8">
        <f>G73/$H$2*100</f>
        <v>71.795826012625369</v>
      </c>
    </row>
    <row r="75" spans="1:8" x14ac:dyDescent="0.25">
      <c r="A75" s="8">
        <v>222</v>
      </c>
      <c r="B75" s="8">
        <f>A75/60</f>
        <v>3.7</v>
      </c>
      <c r="C75" s="8">
        <v>4.9999999999997158E-2</v>
      </c>
      <c r="D75" s="8">
        <f>C75/180</f>
        <v>2.77777777777762E-4</v>
      </c>
      <c r="E75" s="8">
        <f>SUM(D75:D78)/4</f>
        <v>2.6388888888888577E-4</v>
      </c>
      <c r="F75" s="8">
        <f>((D75*0.000000016/$S$5))*$T$5*0.18*$R$5/$V$5/$S$11*1000000000</f>
        <v>48.635882137581802</v>
      </c>
      <c r="G75" s="8">
        <f>SUM(F75:F77)/3</f>
        <v>45.393489995079115</v>
      </c>
      <c r="H75" s="8">
        <f>G74/$H$2*100</f>
        <v>67.163837237618239</v>
      </c>
    </row>
    <row r="76" spans="1:8" x14ac:dyDescent="0.25">
      <c r="A76" s="8">
        <v>225</v>
      </c>
      <c r="B76" s="8">
        <f>A76/60</f>
        <v>3.75</v>
      </c>
      <c r="C76" s="8">
        <v>4.5000000000001705E-2</v>
      </c>
      <c r="D76" s="8">
        <f>C76/180</f>
        <v>2.5000000000000949E-4</v>
      </c>
      <c r="E76" s="8">
        <f>SUM(D76:D79)/4</f>
        <v>2.0833333333333137E-4</v>
      </c>
      <c r="F76" s="8">
        <f>((D76*0.000000016/$S$5))*$T$5*0.18*$R$5/$V$5/$S$11*1000000000</f>
        <v>43.772293923827775</v>
      </c>
      <c r="G76" s="8">
        <f>SUM(F76:F78)/3</f>
        <v>45.393489995079115</v>
      </c>
      <c r="H76" s="8">
        <f>G75/$H$2*100</f>
        <v>64.847842850113025</v>
      </c>
    </row>
    <row r="77" spans="1:8" x14ac:dyDescent="0.25">
      <c r="A77" s="8">
        <v>228</v>
      </c>
      <c r="B77" s="8">
        <f>A77/60</f>
        <v>3.8</v>
      </c>
      <c r="C77" s="8">
        <v>4.5000000000001705E-2</v>
      </c>
      <c r="D77" s="8">
        <f>C77/180</f>
        <v>2.5000000000000949E-4</v>
      </c>
      <c r="E77" s="8">
        <f>SUM(D77:D80)/4</f>
        <v>2.1527777777777344E-4</v>
      </c>
      <c r="F77" s="8">
        <f>((D77*0.000000016/$S$5))*$T$5*0.18*$R$5/$V$5/$S$11*1000000000</f>
        <v>43.772293923827775</v>
      </c>
      <c r="G77" s="8">
        <f>SUM(F77:F79)/3</f>
        <v>34.045117496308187</v>
      </c>
      <c r="H77" s="8">
        <f>G76/$H$2*100</f>
        <v>64.847842850113025</v>
      </c>
    </row>
    <row r="78" spans="1:8" x14ac:dyDescent="0.25">
      <c r="A78" s="8">
        <v>231</v>
      </c>
      <c r="B78" s="8">
        <f>A78/60</f>
        <v>3.85</v>
      </c>
      <c r="C78" s="8">
        <v>4.9999999999997158E-2</v>
      </c>
      <c r="D78" s="8">
        <f>C78/180</f>
        <v>2.77777777777762E-4</v>
      </c>
      <c r="E78" s="8">
        <f>SUM(D78:D81)/4</f>
        <v>2.2222222222222142E-4</v>
      </c>
      <c r="F78" s="8">
        <f>((D78*0.000000016/$S$5))*$T$5*0.18*$R$5/$V$5/$S$11*1000000000</f>
        <v>48.635882137581802</v>
      </c>
      <c r="G78" s="8">
        <f>SUM(F78:F80)/3</f>
        <v>35.666313567560444</v>
      </c>
      <c r="H78" s="8">
        <f>G77/$H$2*100</f>
        <v>48.635882137583124</v>
      </c>
    </row>
    <row r="79" spans="1:8" x14ac:dyDescent="0.25">
      <c r="A79" s="8">
        <v>234</v>
      </c>
      <c r="B79" s="8">
        <f>A79/60</f>
        <v>3.9</v>
      </c>
      <c r="C79" s="8">
        <v>9.9999999999980105E-3</v>
      </c>
      <c r="D79" s="8">
        <f>C79/180</f>
        <v>5.5555555555544499E-5</v>
      </c>
      <c r="E79" s="8">
        <f>SUM(D79:D82)/4</f>
        <v>2.1527777777778331E-4</v>
      </c>
      <c r="F79" s="8">
        <f>((D79*0.000000016/$S$5))*$T$5*0.18*$R$5/$V$5/$S$11*1000000000</f>
        <v>9.7271764275149764</v>
      </c>
      <c r="G79" s="8">
        <f>SUM(F79:F81)/3</f>
        <v>35.666313567562746</v>
      </c>
      <c r="H79" s="8">
        <f>G78/$H$2*100</f>
        <v>50.951876525086348</v>
      </c>
    </row>
    <row r="80" spans="1:8" x14ac:dyDescent="0.25">
      <c r="A80" s="8">
        <v>237</v>
      </c>
      <c r="B80" s="8">
        <f>A80/60</f>
        <v>3.95</v>
      </c>
      <c r="C80" s="8">
        <v>0.05</v>
      </c>
      <c r="D80" s="8">
        <f>C80/180</f>
        <v>2.7777777777777778E-4</v>
      </c>
      <c r="E80" s="8">
        <f>SUM(D80:D83)/4</f>
        <v>2.6388888888888968E-4</v>
      </c>
      <c r="F80" s="8">
        <f>((D80*0.000000016/$S$5))*$T$5*0.18*$R$5/$V$5/$S$11*1000000000</f>
        <v>48.635882137584559</v>
      </c>
      <c r="G80" s="8">
        <f>SUM(F80:F82)/3</f>
        <v>47.014686066333674</v>
      </c>
      <c r="H80" s="8">
        <f>G79/$H$2*100</f>
        <v>50.951876525089631</v>
      </c>
    </row>
    <row r="81" spans="1:8" x14ac:dyDescent="0.25">
      <c r="A81" s="8">
        <v>240</v>
      </c>
      <c r="B81" s="8">
        <f>A81/60</f>
        <v>4</v>
      </c>
      <c r="C81" s="8">
        <v>5.0000000000004263E-2</v>
      </c>
      <c r="D81" s="8">
        <f>C81/180</f>
        <v>2.7777777777780147E-4</v>
      </c>
      <c r="E81" s="8">
        <f>SUM(D81:D84)/4</f>
        <v>2.6388888888889564E-4</v>
      </c>
      <c r="F81" s="8">
        <f>((D81*0.000000016/$S$5))*$T$5*0.18*$R$5/$V$5/$S$11*1000000000</f>
        <v>48.635882137588702</v>
      </c>
      <c r="G81" s="8">
        <f>SUM(F81:F83)/3</f>
        <v>45.393489995079108</v>
      </c>
      <c r="H81" s="8">
        <f>G80/$H$2*100</f>
        <v>67.163837237619532</v>
      </c>
    </row>
    <row r="82" spans="1:8" x14ac:dyDescent="0.25">
      <c r="A82" s="8">
        <v>243</v>
      </c>
      <c r="B82" s="8">
        <f>A82/60</f>
        <v>4.05</v>
      </c>
      <c r="C82" s="8">
        <v>4.5000000000001705E-2</v>
      </c>
      <c r="D82" s="8">
        <f>C82/180</f>
        <v>2.5000000000000949E-4</v>
      </c>
      <c r="E82" s="8">
        <f>SUM(D82:D85)/4</f>
        <v>2.5694444444444522E-4</v>
      </c>
      <c r="F82" s="8">
        <f>((D82*0.000000016/$S$5))*$T$5*0.18*$R$5/$V$5/$S$11*1000000000</f>
        <v>43.772293923827775</v>
      </c>
      <c r="G82" s="8">
        <f>SUM(F82:F84)/3</f>
        <v>45.393489995079115</v>
      </c>
      <c r="H82" s="8">
        <f>G81/$H$2*100</f>
        <v>64.847842850113011</v>
      </c>
    </row>
    <row r="83" spans="1:8" x14ac:dyDescent="0.25">
      <c r="A83" s="8">
        <v>246</v>
      </c>
      <c r="B83" s="8">
        <f>A83/60</f>
        <v>4.0999999999999996</v>
      </c>
      <c r="C83" s="8">
        <v>4.49999999999946E-2</v>
      </c>
      <c r="D83" s="8">
        <f>C83/180</f>
        <v>2.4999999999996997E-4</v>
      </c>
      <c r="E83" s="8">
        <f>SUM(D83:D86)/4</f>
        <v>2.5694444444444522E-4</v>
      </c>
      <c r="F83" s="8">
        <f>((D83*0.000000016/$S$5))*$T$5*0.18*$R$5/$V$5/$S$11*1000000000</f>
        <v>43.772293923820861</v>
      </c>
      <c r="G83" s="8">
        <f>SUM(F83:F85)/3</f>
        <v>45.393489995078561</v>
      </c>
      <c r="H83" s="8">
        <f>G82/$H$2*100</f>
        <v>64.847842850113025</v>
      </c>
    </row>
    <row r="84" spans="1:8" x14ac:dyDescent="0.25">
      <c r="A84" s="8">
        <v>249</v>
      </c>
      <c r="B84" s="8">
        <f>A84/60</f>
        <v>4.1500000000000004</v>
      </c>
      <c r="C84" s="8">
        <v>5.0000000000004263E-2</v>
      </c>
      <c r="D84" s="8">
        <f>C84/180</f>
        <v>2.7777777777780147E-4</v>
      </c>
      <c r="E84" s="8">
        <f>SUM(D84:D87)/4</f>
        <v>2.6388888888889326E-4</v>
      </c>
      <c r="F84" s="8">
        <f>((D84*0.000000016/$S$5))*$T$5*0.18*$R$5/$V$5/$S$11*1000000000</f>
        <v>48.635882137588702</v>
      </c>
      <c r="G84" s="8">
        <f>SUM(F84:F86)/3</f>
        <v>45.39348999508087</v>
      </c>
      <c r="H84" s="8">
        <f>G83/$H$2*100</f>
        <v>64.847842850112229</v>
      </c>
    </row>
    <row r="85" spans="1:8" x14ac:dyDescent="0.25">
      <c r="A85" s="8">
        <v>252</v>
      </c>
      <c r="B85" s="8">
        <f>A85/60</f>
        <v>4.2</v>
      </c>
      <c r="C85" s="8">
        <v>4.4999999999999998E-2</v>
      </c>
      <c r="D85" s="8">
        <f>C85/180</f>
        <v>2.5000000000000001E-4</v>
      </c>
      <c r="E85" s="8">
        <f>SUM(D85:D88)/4</f>
        <v>2.6388888888889326E-4</v>
      </c>
      <c r="F85" s="8">
        <f>((D85*0.000000016/$S$5))*$T$5*0.18*$R$5/$V$5/$S$11*1000000000</f>
        <v>43.772293923826112</v>
      </c>
      <c r="G85" s="8">
        <f>SUM(F85:F87)/3</f>
        <v>45.393489995078561</v>
      </c>
      <c r="H85" s="8">
        <f>G84/$H$2*100</f>
        <v>64.847842850115541</v>
      </c>
    </row>
    <row r="86" spans="1:8" x14ac:dyDescent="0.25">
      <c r="A86" s="8">
        <v>255</v>
      </c>
      <c r="B86" s="8">
        <f>A86/60</f>
        <v>4.25</v>
      </c>
      <c r="C86" s="8">
        <v>4.5000000000001705E-2</v>
      </c>
      <c r="D86" s="8">
        <f>C86/180</f>
        <v>2.5000000000000949E-4</v>
      </c>
      <c r="E86" s="8">
        <f>SUM(D86:D89)/4</f>
        <v>2.6388888888889564E-4</v>
      </c>
      <c r="F86" s="8">
        <f>((D86*0.000000016/$S$5))*$T$5*0.18*$R$5/$V$5/$S$11*1000000000</f>
        <v>43.772293923827775</v>
      </c>
      <c r="G86" s="8">
        <f>SUM(F86:F88)/3</f>
        <v>47.014686066332757</v>
      </c>
      <c r="H86" s="8">
        <f>G85/$H$2*100</f>
        <v>64.847842850112229</v>
      </c>
    </row>
    <row r="87" spans="1:8" x14ac:dyDescent="0.25">
      <c r="A87" s="8">
        <v>258</v>
      </c>
      <c r="B87" s="8">
        <f>A87/60</f>
        <v>4.3</v>
      </c>
      <c r="C87" s="8">
        <v>4.9999999999997158E-2</v>
      </c>
      <c r="D87" s="8">
        <f>C87/180</f>
        <v>2.77777777777762E-4</v>
      </c>
      <c r="E87" s="8">
        <f>SUM(D87:D90)/4</f>
        <v>2.7083333333333375E-4</v>
      </c>
      <c r="F87" s="8">
        <f>((D87*0.000000016/$S$5))*$T$5*0.18*$R$5/$V$5/$S$11*1000000000</f>
        <v>48.635882137581802</v>
      </c>
      <c r="G87" s="8">
        <f>SUM(F87:F89)/3</f>
        <v>47.014686066332764</v>
      </c>
      <c r="H87" s="8">
        <f>G86/$H$2*100</f>
        <v>67.163837237618225</v>
      </c>
    </row>
    <row r="88" spans="1:8" x14ac:dyDescent="0.25">
      <c r="A88" s="8">
        <v>261</v>
      </c>
      <c r="B88" s="8">
        <f>A88/60</f>
        <v>4.3499999999999996</v>
      </c>
      <c r="C88" s="8">
        <v>5.0000000000004263E-2</v>
      </c>
      <c r="D88" s="8">
        <f>C88/180</f>
        <v>2.7777777777780147E-4</v>
      </c>
      <c r="E88" s="8">
        <f>SUM(D88:D91)/4</f>
        <v>2.6388888888889564E-4</v>
      </c>
      <c r="F88" s="8">
        <f>((D88*0.000000016/$S$5))*$T$5*0.18*$R$5/$V$5/$S$11*1000000000</f>
        <v>48.635882137588702</v>
      </c>
      <c r="G88" s="8">
        <f>SUM(F88:F90)/3</f>
        <v>47.014686066332757</v>
      </c>
      <c r="H88" s="8">
        <f>G87/$H$2*100</f>
        <v>67.163837237618239</v>
      </c>
    </row>
    <row r="89" spans="1:8" x14ac:dyDescent="0.25">
      <c r="A89" s="8">
        <v>264</v>
      </c>
      <c r="B89" s="8">
        <f>A89/60</f>
        <v>4.4000000000000004</v>
      </c>
      <c r="C89" s="8">
        <v>4.5000000000001705E-2</v>
      </c>
      <c r="D89" s="8">
        <f>C89/180</f>
        <v>2.5000000000000949E-4</v>
      </c>
      <c r="E89" s="8">
        <f>SUM(D89:D92)/4</f>
        <v>2.5694444444443779E-4</v>
      </c>
      <c r="F89" s="8">
        <f>((D89*0.000000016/$S$5))*$T$5*0.18*$R$5/$V$5/$S$11*1000000000</f>
        <v>43.772293923827775</v>
      </c>
      <c r="G89" s="8">
        <f>SUM(F89:F91)/3</f>
        <v>45.393489995079115</v>
      </c>
      <c r="H89" s="8">
        <f>G88/$H$2*100</f>
        <v>67.163837237618225</v>
      </c>
    </row>
    <row r="90" spans="1:8" x14ac:dyDescent="0.25">
      <c r="A90" s="8">
        <v>267</v>
      </c>
      <c r="B90" s="8">
        <f>A90/60</f>
        <v>4.45</v>
      </c>
      <c r="C90" s="8">
        <v>4.9999999999997158E-2</v>
      </c>
      <c r="D90" s="8">
        <f>C90/180</f>
        <v>2.77777777777762E-4</v>
      </c>
      <c r="E90" s="8">
        <f>SUM(D90:D93)/4</f>
        <v>2.6388888888888577E-4</v>
      </c>
      <c r="F90" s="8">
        <f>((D90*0.000000016/$S$5))*$T$5*0.18*$R$5/$V$5/$S$11*1000000000</f>
        <v>48.635882137581802</v>
      </c>
      <c r="G90" s="8">
        <f>SUM(F90:F92)/3</f>
        <v>45.393489995076813</v>
      </c>
      <c r="H90" s="8">
        <f>G89/$H$2*100</f>
        <v>64.847842850113025</v>
      </c>
    </row>
    <row r="91" spans="1:8" x14ac:dyDescent="0.25">
      <c r="A91" s="8">
        <v>270</v>
      </c>
      <c r="B91" s="8">
        <f>A91/60</f>
        <v>4.5</v>
      </c>
      <c r="C91" s="8">
        <v>4.5000000000001705E-2</v>
      </c>
      <c r="D91" s="8">
        <f>C91/180</f>
        <v>2.5000000000000949E-4</v>
      </c>
      <c r="E91" s="8">
        <f>SUM(D91:D94)/4</f>
        <v>2.5694444444444761E-4</v>
      </c>
      <c r="F91" s="8">
        <f>((D91*0.000000016/$S$5))*$T$5*0.18*$R$5/$V$5/$S$11*1000000000</f>
        <v>43.772293923827775</v>
      </c>
      <c r="G91" s="8">
        <f>SUM(F91:F93)/3</f>
        <v>45.393489995079115</v>
      </c>
      <c r="H91" s="8">
        <f>G90/$H$2*100</f>
        <v>64.847842850109728</v>
      </c>
    </row>
    <row r="92" spans="1:8" x14ac:dyDescent="0.25">
      <c r="A92" s="8">
        <v>273</v>
      </c>
      <c r="B92" s="8">
        <f>A92/60</f>
        <v>4.55</v>
      </c>
      <c r="C92" s="8">
        <v>4.49999999999946E-2</v>
      </c>
      <c r="D92" s="8">
        <f>C92/180</f>
        <v>2.4999999999996997E-4</v>
      </c>
      <c r="E92" s="8">
        <f>SUM(D92:D95)/4</f>
        <v>2.5694444444443769E-4</v>
      </c>
      <c r="F92" s="8">
        <f>((D92*0.000000016/$S$5))*$T$5*0.18*$R$5/$V$5/$S$11*1000000000</f>
        <v>43.772293923820861</v>
      </c>
      <c r="G92" s="8">
        <f>SUM(F92:F94)/3</f>
        <v>45.393489995079108</v>
      </c>
      <c r="H92" s="8">
        <f>G91/$H$2*100</f>
        <v>64.847842850113025</v>
      </c>
    </row>
    <row r="93" spans="1:8" x14ac:dyDescent="0.25">
      <c r="A93" s="8">
        <v>276</v>
      </c>
      <c r="B93" s="8">
        <f>A93/60</f>
        <v>4.5999999999999996</v>
      </c>
      <c r="C93" s="8">
        <v>5.0000000000004263E-2</v>
      </c>
      <c r="D93" s="8">
        <f>C93/180</f>
        <v>2.7777777777780147E-4</v>
      </c>
      <c r="E93" s="8">
        <f>SUM(D93:D96)/4</f>
        <v>2.5694444444444761E-4</v>
      </c>
      <c r="F93" s="8">
        <f>((D93*0.000000016/$S$5))*$T$5*0.18*$R$5/$V$5/$S$11*1000000000</f>
        <v>48.635882137588702</v>
      </c>
      <c r="G93" s="8">
        <f>SUM(F93:F95)/3</f>
        <v>45.393489995079108</v>
      </c>
      <c r="H93" s="8">
        <f>G92/$H$2*100</f>
        <v>64.847842850113011</v>
      </c>
    </row>
    <row r="94" spans="1:8" x14ac:dyDescent="0.25">
      <c r="A94" s="8">
        <v>279</v>
      </c>
      <c r="B94" s="8">
        <f>A94/60</f>
        <v>4.6500000000000004</v>
      </c>
      <c r="C94" s="8">
        <v>4.5000000000001705E-2</v>
      </c>
      <c r="D94" s="8">
        <f>C94/180</f>
        <v>2.5000000000000949E-4</v>
      </c>
      <c r="E94" s="8">
        <f>SUM(D94:D97)/4</f>
        <v>2.4999999999999963E-4</v>
      </c>
      <c r="F94" s="8">
        <f>((D94*0.000000016/$S$5))*$T$5*0.18*$R$5/$V$5/$S$11*1000000000</f>
        <v>43.772293923827775</v>
      </c>
      <c r="G94" s="8">
        <f>SUM(F94:F96)/3</f>
        <v>43.772293923825465</v>
      </c>
      <c r="H94" s="8">
        <f>G93/$H$2*100</f>
        <v>64.847842850113011</v>
      </c>
    </row>
    <row r="95" spans="1:8" x14ac:dyDescent="0.25">
      <c r="A95" s="8">
        <v>282</v>
      </c>
      <c r="B95" s="8">
        <f>A95/60</f>
        <v>4.7</v>
      </c>
      <c r="C95" s="8">
        <v>4.49999999999946E-2</v>
      </c>
      <c r="D95" s="8">
        <f>C95/180</f>
        <v>2.4999999999996997E-4</v>
      </c>
      <c r="E95" s="8">
        <f>SUM(D95:D98)/4</f>
        <v>2.4999999999999963E-4</v>
      </c>
      <c r="F95" s="8">
        <f>((D95*0.000000016/$S$5))*$T$5*0.18*$R$5/$V$5/$S$11*1000000000</f>
        <v>43.772293923820861</v>
      </c>
      <c r="G95" s="8">
        <f>SUM(F95:F97)/3</f>
        <v>43.772293923825465</v>
      </c>
      <c r="H95" s="8">
        <f>G94/$H$2*100</f>
        <v>62.531848462607812</v>
      </c>
    </row>
    <row r="96" spans="1:8" x14ac:dyDescent="0.25">
      <c r="A96" s="8">
        <v>285</v>
      </c>
      <c r="B96" s="8">
        <f>A96/60</f>
        <v>4.75</v>
      </c>
      <c r="C96" s="8">
        <v>4.5000000000001705E-2</v>
      </c>
      <c r="D96" s="8">
        <f>C96/180</f>
        <v>2.5000000000000949E-4</v>
      </c>
      <c r="E96" s="8">
        <f>SUM(D96:D99)/4</f>
        <v>2.4999999999999957E-4</v>
      </c>
      <c r="F96" s="8">
        <f>((D96*0.000000016/$S$5))*$T$5*0.18*$R$5/$V$5/$S$11*1000000000</f>
        <v>43.772293923827775</v>
      </c>
      <c r="G96" s="8">
        <f>SUM(F96:F98)/3</f>
        <v>43.772293923827782</v>
      </c>
      <c r="H96" s="8">
        <f>G95/$H$2*100</f>
        <v>62.531848462607812</v>
      </c>
    </row>
    <row r="97" spans="1:8" x14ac:dyDescent="0.25">
      <c r="A97" s="8">
        <v>288</v>
      </c>
      <c r="B97" s="8">
        <f>A97/60</f>
        <v>4.8</v>
      </c>
      <c r="C97" s="8">
        <v>4.5000000000001705E-2</v>
      </c>
      <c r="D97" s="8">
        <f>C97/180</f>
        <v>2.5000000000000949E-4</v>
      </c>
      <c r="E97" s="8">
        <f>SUM(D97:D100)/4</f>
        <v>2.4999999999999724E-4</v>
      </c>
      <c r="F97" s="8">
        <f>((D97*0.000000016/$S$5))*$T$5*0.18*$R$5/$V$5/$S$11*1000000000</f>
        <v>43.772293923827775</v>
      </c>
      <c r="G97" s="8">
        <f>SUM(F97:F99)/3</f>
        <v>43.772293923825465</v>
      </c>
      <c r="H97" s="8">
        <f>G96/$H$2*100</f>
        <v>62.531848462611116</v>
      </c>
    </row>
    <row r="98" spans="1:8" x14ac:dyDescent="0.25">
      <c r="A98" s="8">
        <v>291</v>
      </c>
      <c r="B98" s="8">
        <f>A98/60</f>
        <v>4.8499999999999996</v>
      </c>
      <c r="C98" s="8">
        <v>4.5000000000001705E-2</v>
      </c>
      <c r="D98" s="8">
        <f>C98/180</f>
        <v>2.5000000000000949E-4</v>
      </c>
      <c r="E98" s="8">
        <f>SUM(D98:D101)/4</f>
        <v>2.4999999999999486E-4</v>
      </c>
      <c r="F98" s="8">
        <f>((D98*0.000000016/$S$5))*$T$5*0.18*$R$5/$V$5/$S$11*1000000000</f>
        <v>43.772293923827775</v>
      </c>
      <c r="G98" s="8">
        <f>SUM(F98:F100)/3</f>
        <v>43.772293923824918</v>
      </c>
      <c r="H98" s="8">
        <f>G97/$H$2*100</f>
        <v>62.531848462607812</v>
      </c>
    </row>
    <row r="99" spans="1:8" x14ac:dyDescent="0.25">
      <c r="A99" s="8">
        <v>294</v>
      </c>
      <c r="B99" s="8">
        <f>A99/60</f>
        <v>4.9000000000000004</v>
      </c>
      <c r="C99" s="8">
        <v>4.49999999999946E-2</v>
      </c>
      <c r="D99" s="8">
        <f>C99/180</f>
        <v>2.4999999999996997E-4</v>
      </c>
      <c r="E99" s="8">
        <f>SUM(D99:D102)/4</f>
        <v>2.4999999999999486E-4</v>
      </c>
      <c r="F99" s="8">
        <f>((D99*0.000000016/$S$5))*$T$5*0.18*$R$5/$V$5/$S$11*1000000000</f>
        <v>43.772293923820861</v>
      </c>
      <c r="G99" s="8">
        <f>SUM(F99:F101)/3</f>
        <v>43.772293923824357</v>
      </c>
      <c r="H99" s="8">
        <f>G98/$H$2*100</f>
        <v>62.53184846260703</v>
      </c>
    </row>
    <row r="100" spans="1:8" x14ac:dyDescent="0.25">
      <c r="A100" s="8">
        <v>297</v>
      </c>
      <c r="B100" s="8">
        <f>A100/60</f>
        <v>4.95</v>
      </c>
      <c r="C100" s="8">
        <v>4.4999999999999998E-2</v>
      </c>
      <c r="D100" s="8">
        <f>C100/180</f>
        <v>2.5000000000000001E-4</v>
      </c>
      <c r="E100" s="8">
        <f>SUM(D100:D103)/4</f>
        <v>2.4999999999999491E-4</v>
      </c>
      <c r="F100" s="8">
        <f>((D100*0.000000016/$S$5))*$T$5*0.18*$R$5/$V$5/$S$11*1000000000</f>
        <v>43.772293923826112</v>
      </c>
      <c r="G100" s="8">
        <f>SUM(F100:F102)/3</f>
        <v>43.772293923826659</v>
      </c>
      <c r="H100" s="8">
        <f>G99/$H$2*100</f>
        <v>62.53184846260622</v>
      </c>
    </row>
    <row r="101" spans="1:8" x14ac:dyDescent="0.25">
      <c r="A101" s="8">
        <v>300</v>
      </c>
      <c r="B101" s="8">
        <f>A101/60</f>
        <v>5</v>
      </c>
      <c r="C101" s="8">
        <v>4.4999999999999998E-2</v>
      </c>
      <c r="D101" s="8">
        <f>C101/180</f>
        <v>2.5000000000000001E-4</v>
      </c>
      <c r="E101" s="8">
        <f>SUM(D101:D104)/4</f>
        <v>2.4305555555555913E-4</v>
      </c>
      <c r="F101" s="8">
        <f>((D101*0.000000016/$S$5))*$T$5*0.18*$R$5/$V$5/$S$11*1000000000</f>
        <v>43.772293923826112</v>
      </c>
      <c r="G101" s="8">
        <f>SUM(F101:F103)/3</f>
        <v>43.772293923824918</v>
      </c>
      <c r="H101" s="8">
        <f>G100/$H$2*100</f>
        <v>62.531848462609517</v>
      </c>
    </row>
    <row r="102" spans="1:8" x14ac:dyDescent="0.25">
      <c r="A102" s="8">
        <v>303</v>
      </c>
      <c r="B102" s="8">
        <f>A102/60</f>
        <v>5.05</v>
      </c>
      <c r="C102" s="8">
        <v>4.5000000000001705E-2</v>
      </c>
      <c r="D102" s="8">
        <f>C102/180</f>
        <v>2.5000000000000949E-4</v>
      </c>
      <c r="E102" s="8">
        <f>SUM(D102:D105)/4</f>
        <v>2.4305555555555159E-4</v>
      </c>
      <c r="F102" s="8">
        <f>((D102*0.000000016/$S$5))*$T$5*0.18*$R$5/$V$5/$S$11*1000000000</f>
        <v>43.772293923827775</v>
      </c>
      <c r="G102" s="8">
        <f>SUM(F102:F104)/3</f>
        <v>42.151097852574132</v>
      </c>
      <c r="H102" s="8">
        <f>G101/$H$2*100</f>
        <v>62.53184846260703</v>
      </c>
    </row>
    <row r="103" spans="1:8" x14ac:dyDescent="0.25">
      <c r="A103" s="8">
        <v>306</v>
      </c>
      <c r="B103" s="8">
        <f>A103/60</f>
        <v>5.0999999999999996</v>
      </c>
      <c r="C103" s="8">
        <v>4.49999999999946E-2</v>
      </c>
      <c r="D103" s="8">
        <f>C103/180</f>
        <v>2.4999999999996997E-4</v>
      </c>
      <c r="E103" s="8">
        <f>SUM(D103:D106)/4</f>
        <v>2.4305555555555159E-4</v>
      </c>
      <c r="F103" s="8">
        <f>((D103*0.000000016/$S$5))*$T$5*0.18*$R$5/$V$5/$S$11*1000000000</f>
        <v>43.772293923820861</v>
      </c>
      <c r="G103" s="8">
        <f>SUM(F103:F105)/3</f>
        <v>42.151097852571816</v>
      </c>
      <c r="H103" s="8">
        <f>G102/$H$2*100</f>
        <v>60.215854075105902</v>
      </c>
    </row>
    <row r="104" spans="1:8" x14ac:dyDescent="0.25">
      <c r="A104" s="8">
        <v>309</v>
      </c>
      <c r="B104" s="8">
        <f>A104/60</f>
        <v>5.15</v>
      </c>
      <c r="C104" s="8">
        <v>4.0000000000006253E-2</v>
      </c>
      <c r="D104" s="8">
        <f>C104/180</f>
        <v>2.2222222222225695E-4</v>
      </c>
      <c r="E104" s="8">
        <f>SUM(D104:D107)/4</f>
        <v>2.361111111111135E-4</v>
      </c>
      <c r="F104" s="8">
        <f>((D104*0.000000016/$S$5))*$T$5*0.18*$R$5/$V$5/$S$11*1000000000</f>
        <v>38.90870571007374</v>
      </c>
      <c r="G104" s="8">
        <f>SUM(F104:F106)/3</f>
        <v>42.151097852574125</v>
      </c>
      <c r="H104" s="8">
        <f>G103/$H$2*100</f>
        <v>60.215854075102591</v>
      </c>
    </row>
    <row r="105" spans="1:8" x14ac:dyDescent="0.25">
      <c r="A105" s="8">
        <v>312</v>
      </c>
      <c r="B105" s="8">
        <f>A105/60</f>
        <v>5.2</v>
      </c>
      <c r="C105" s="8">
        <v>4.49999999999946E-2</v>
      </c>
      <c r="D105" s="8">
        <f>C105/180</f>
        <v>2.4999999999996997E-4</v>
      </c>
      <c r="E105" s="8">
        <f>SUM(D105:D108)/4</f>
        <v>2.4305555555555159E-4</v>
      </c>
      <c r="F105" s="8">
        <f>((D105*0.000000016/$S$5))*$T$5*0.18*$R$5/$V$5/$S$11*1000000000</f>
        <v>43.772293923820861</v>
      </c>
      <c r="G105" s="8">
        <f>SUM(F105:F107)/3</f>
        <v>42.151097852571823</v>
      </c>
      <c r="H105" s="8">
        <f>G104/$H$2*100</f>
        <v>60.215854075105888</v>
      </c>
    </row>
    <row r="106" spans="1:8" x14ac:dyDescent="0.25">
      <c r="A106" s="8">
        <v>315</v>
      </c>
      <c r="B106" s="8">
        <f>A106/60</f>
        <v>5.25</v>
      </c>
      <c r="C106" s="8">
        <v>4.5000000000001705E-2</v>
      </c>
      <c r="D106" s="8">
        <f>C106/180</f>
        <v>2.5000000000000949E-4</v>
      </c>
      <c r="E106" s="8">
        <f>SUM(D106:D109)/4</f>
        <v>2.4305555555556151E-4</v>
      </c>
      <c r="F106" s="8">
        <f>((D106*0.000000016/$S$5))*$T$5*0.18*$R$5/$V$5/$S$11*1000000000</f>
        <v>43.772293923827775</v>
      </c>
      <c r="G106" s="8">
        <f>SUM(F106:F108)/3</f>
        <v>42.151097852574125</v>
      </c>
      <c r="H106" s="8">
        <f>G105/$H$2*100</f>
        <v>60.215854075102605</v>
      </c>
    </row>
    <row r="107" spans="1:8" x14ac:dyDescent="0.25">
      <c r="A107" s="8">
        <v>318</v>
      </c>
      <c r="B107" s="8">
        <f>A107/60</f>
        <v>5.3</v>
      </c>
      <c r="C107" s="8">
        <v>3.9999999999999147E-2</v>
      </c>
      <c r="D107" s="8">
        <f>C107/180</f>
        <v>2.2222222222221749E-4</v>
      </c>
      <c r="E107" s="8">
        <f>SUM(D107:D110)/4</f>
        <v>2.4305555555555162E-4</v>
      </c>
      <c r="F107" s="8">
        <f>((D107*0.000000016/$S$5))*$T$5*0.18*$R$5/$V$5/$S$11*1000000000</f>
        <v>38.908705710066826</v>
      </c>
      <c r="G107" s="8">
        <f>SUM(F107:F109)/3</f>
        <v>42.151097852574125</v>
      </c>
      <c r="H107" s="8">
        <f>G106/$H$2*100</f>
        <v>60.215854075105888</v>
      </c>
    </row>
    <row r="108" spans="1:8" x14ac:dyDescent="0.25">
      <c r="A108" s="8">
        <v>321</v>
      </c>
      <c r="B108" s="8">
        <f>A108/60</f>
        <v>5.35</v>
      </c>
      <c r="C108" s="8">
        <v>4.5000000000001705E-2</v>
      </c>
      <c r="D108" s="8">
        <f>C108/180</f>
        <v>2.5000000000000949E-4</v>
      </c>
      <c r="E108" s="8">
        <f>SUM(D108:D111)/4</f>
        <v>2.4999999999999963E-4</v>
      </c>
      <c r="F108" s="8">
        <f>((D108*0.000000016/$S$5))*$T$5*0.18*$R$5/$V$5/$S$11*1000000000</f>
        <v>43.772293923827775</v>
      </c>
      <c r="G108" s="8">
        <f>SUM(F108:F110)/3</f>
        <v>43.772293923825465</v>
      </c>
      <c r="H108" s="8">
        <f>G107/$H$2*100</f>
        <v>60.215854075105888</v>
      </c>
    </row>
    <row r="109" spans="1:8" x14ac:dyDescent="0.25">
      <c r="A109" s="8">
        <v>324</v>
      </c>
      <c r="B109" s="8">
        <f>A109/60</f>
        <v>5.4</v>
      </c>
      <c r="C109" s="8">
        <v>4.5000000000001705E-2</v>
      </c>
      <c r="D109" s="8">
        <f>C109/180</f>
        <v>2.5000000000000949E-4</v>
      </c>
      <c r="E109" s="8">
        <f>SUM(D109:D112)/4</f>
        <v>2.4999999999999963E-4</v>
      </c>
      <c r="F109" s="8">
        <f>((D109*0.000000016/$S$5))*$T$5*0.18*$R$5/$V$5/$S$11*1000000000</f>
        <v>43.772293923827775</v>
      </c>
      <c r="G109" s="8">
        <f>SUM(F109:F111)/3</f>
        <v>43.772293923825465</v>
      </c>
      <c r="H109" s="8">
        <f>G108/$H$2*100</f>
        <v>62.531848462607812</v>
      </c>
    </row>
    <row r="110" spans="1:8" x14ac:dyDescent="0.25">
      <c r="A110" s="8">
        <v>327</v>
      </c>
      <c r="B110" s="8">
        <f>A110/60</f>
        <v>5.45</v>
      </c>
      <c r="C110" s="8">
        <v>4.49999999999946E-2</v>
      </c>
      <c r="D110" s="8">
        <f>C110/180</f>
        <v>2.4999999999996997E-4</v>
      </c>
      <c r="E110" s="8">
        <f>SUM(D110:D113)/4</f>
        <v>2.4305555555555162E-4</v>
      </c>
      <c r="F110" s="8">
        <f>((D110*0.000000016/$S$5))*$T$5*0.18*$R$5/$V$5/$S$11*1000000000</f>
        <v>43.772293923820861</v>
      </c>
      <c r="G110" s="8">
        <f>SUM(F110:F112)/3</f>
        <v>43.772293923825465</v>
      </c>
      <c r="H110" s="8">
        <f>G109/$H$2*100</f>
        <v>62.531848462607812</v>
      </c>
    </row>
    <row r="111" spans="1:8" x14ac:dyDescent="0.25">
      <c r="A111" s="8">
        <v>330</v>
      </c>
      <c r="B111" s="8">
        <f>A111/60</f>
        <v>5.5</v>
      </c>
      <c r="C111" s="8">
        <v>4.5000000000001705E-2</v>
      </c>
      <c r="D111" s="8">
        <f>C111/180</f>
        <v>2.5000000000000949E-4</v>
      </c>
      <c r="E111" s="8">
        <f>SUM(D111:D114)/4</f>
        <v>2.3611111111111467E-4</v>
      </c>
      <c r="F111" s="8">
        <f>((D111*0.000000016/$S$5))*$T$5*0.18*$R$5/$V$5/$S$11*1000000000</f>
        <v>43.772293923827775</v>
      </c>
      <c r="G111" s="8">
        <f>SUM(F111:F113)/3</f>
        <v>42.151097852574125</v>
      </c>
      <c r="H111" s="8">
        <f>G110/$H$2*100</f>
        <v>62.531848462607812</v>
      </c>
    </row>
    <row r="112" spans="1:8" x14ac:dyDescent="0.25">
      <c r="A112" s="8">
        <v>333</v>
      </c>
      <c r="B112" s="8">
        <f>A112/60</f>
        <v>5.55</v>
      </c>
      <c r="C112" s="8">
        <v>4.5000000000001705E-2</v>
      </c>
      <c r="D112" s="8">
        <f>C112/180</f>
        <v>2.5000000000000949E-4</v>
      </c>
      <c r="E112" s="8">
        <f>SUM(D112:D115)/4</f>
        <v>2.2916666666666783E-4</v>
      </c>
      <c r="F112" s="8">
        <f>((D112*0.000000016/$S$5))*$T$5*0.18*$R$5/$V$5/$S$11*1000000000</f>
        <v>43.772293923827775</v>
      </c>
      <c r="G112" s="8">
        <f>SUM(F112:F114)/3</f>
        <v>40.529901781320753</v>
      </c>
      <c r="H112" s="8">
        <f>G111/$H$2*100</f>
        <v>60.215854075105888</v>
      </c>
    </row>
    <row r="113" spans="1:8" x14ac:dyDescent="0.25">
      <c r="A113" s="8">
        <v>336</v>
      </c>
      <c r="B113" s="8">
        <f>A113/60</f>
        <v>5.6</v>
      </c>
      <c r="C113" s="8">
        <v>3.9999999999999147E-2</v>
      </c>
      <c r="D113" s="8">
        <f>C113/180</f>
        <v>2.2222222222221749E-4</v>
      </c>
      <c r="E113" s="8">
        <f>SUM(D113:D116)/4</f>
        <v>2.2222222222221987E-4</v>
      </c>
      <c r="F113" s="8">
        <f>((D113*0.000000016/$S$5))*$T$5*0.18*$R$5/$V$5/$S$11*1000000000</f>
        <v>38.908705710066826</v>
      </c>
      <c r="G113" s="8">
        <f>SUM(F113:F115)/3</f>
        <v>38.90870571006738</v>
      </c>
      <c r="H113" s="8">
        <f>G112/$H$2*100</f>
        <v>57.899859687601072</v>
      </c>
    </row>
    <row r="114" spans="1:8" x14ac:dyDescent="0.25">
      <c r="A114" s="8">
        <v>339</v>
      </c>
      <c r="B114" s="8">
        <f>A114/60</f>
        <v>5.65</v>
      </c>
      <c r="C114" s="8">
        <v>0.04</v>
      </c>
      <c r="D114" s="8">
        <f>C114/180</f>
        <v>2.2222222222222223E-4</v>
      </c>
      <c r="E114" s="8">
        <f>SUM(D114:D117)/4</f>
        <v>2.2916666666666788E-4</v>
      </c>
      <c r="F114" s="8">
        <f>((D114*0.000000016/$S$5))*$T$5*0.18*$R$5/$V$5/$S$11*1000000000</f>
        <v>38.908705710067657</v>
      </c>
      <c r="G114" s="8">
        <f>SUM(F114:F116)/3</f>
        <v>38.90870571006738</v>
      </c>
      <c r="H114" s="8">
        <f>G113/$H$2*100</f>
        <v>55.583865300096257</v>
      </c>
    </row>
    <row r="115" spans="1:8" x14ac:dyDescent="0.25">
      <c r="A115" s="8">
        <v>342</v>
      </c>
      <c r="B115" s="8">
        <f>A115/60</f>
        <v>5.7</v>
      </c>
      <c r="C115" s="8">
        <v>0.04</v>
      </c>
      <c r="D115" s="8">
        <f>C115/180</f>
        <v>2.2222222222222223E-4</v>
      </c>
      <c r="E115" s="8">
        <f>SUM(D115:D118)/4</f>
        <v>2.3611111111110974E-4</v>
      </c>
      <c r="F115" s="8">
        <f>((D115*0.000000016/$S$5))*$T$5*0.18*$R$5/$V$5/$S$11*1000000000</f>
        <v>38.908705710067657</v>
      </c>
      <c r="G115" s="8">
        <f>SUM(F115:F117)/3</f>
        <v>40.529901781320753</v>
      </c>
      <c r="H115" s="8">
        <f>G114/$H$2*100</f>
        <v>55.583865300096257</v>
      </c>
    </row>
    <row r="116" spans="1:8" x14ac:dyDescent="0.25">
      <c r="A116" s="8">
        <v>345</v>
      </c>
      <c r="B116" s="8">
        <f>A116/60</f>
        <v>5.75</v>
      </c>
      <c r="C116" s="8">
        <v>3.9999999999999147E-2</v>
      </c>
      <c r="D116" s="8">
        <f>C116/180</f>
        <v>2.2222222222221749E-4</v>
      </c>
      <c r="E116" s="8">
        <f>SUM(D116:D119)/4</f>
        <v>2.361111111111135E-4</v>
      </c>
      <c r="F116" s="8">
        <f>((D116*0.000000016/$S$5))*$T$5*0.18*$R$5/$V$5/$S$11*1000000000</f>
        <v>38.908705710066826</v>
      </c>
      <c r="G116" s="8">
        <f>SUM(F116:F118)/3</f>
        <v>42.151097852572974</v>
      </c>
      <c r="H116" s="8">
        <f>G115/$H$2*100</f>
        <v>57.899859687601072</v>
      </c>
    </row>
    <row r="117" spans="1:8" x14ac:dyDescent="0.25">
      <c r="A117" s="8">
        <v>348</v>
      </c>
      <c r="B117" s="8">
        <f>A117/60</f>
        <v>5.8</v>
      </c>
      <c r="C117" s="8">
        <v>4.5000000000001705E-2</v>
      </c>
      <c r="D117" s="8">
        <f>C117/180</f>
        <v>2.5000000000000949E-4</v>
      </c>
      <c r="E117" s="8">
        <f>SUM(D117:D120)/4</f>
        <v>2.4305555555555658E-4</v>
      </c>
      <c r="F117" s="8">
        <f>((D117*0.000000016/$S$5))*$T$5*0.18*$R$5/$V$5/$S$11*1000000000</f>
        <v>43.772293923827775</v>
      </c>
      <c r="G117" s="8">
        <f>SUM(F117:F119)/3</f>
        <v>42.151097852574132</v>
      </c>
      <c r="H117" s="8">
        <f>G116/$H$2*100</f>
        <v>60.215854075104247</v>
      </c>
    </row>
    <row r="118" spans="1:8" x14ac:dyDescent="0.25">
      <c r="A118" s="8">
        <v>351</v>
      </c>
      <c r="B118" s="8">
        <f>A118/60</f>
        <v>5.85</v>
      </c>
      <c r="C118" s="8">
        <v>4.4999999999998153E-2</v>
      </c>
      <c r="D118" s="8">
        <f>C118/180</f>
        <v>2.4999999999998976E-4</v>
      </c>
      <c r="E118" s="8">
        <f>SUM(D118:D121)/4</f>
        <v>2.4305555555555658E-4</v>
      </c>
      <c r="F118" s="8">
        <f>((D118*0.000000016/$S$5))*$T$5*0.18*$R$5/$V$5/$S$11*1000000000</f>
        <v>43.772293923824328</v>
      </c>
      <c r="G118" s="8">
        <f>SUM(F118:F120)/3</f>
        <v>42.151097852572974</v>
      </c>
      <c r="H118" s="8">
        <f>G117/$H$2*100</f>
        <v>60.215854075105902</v>
      </c>
    </row>
    <row r="119" spans="1:8" x14ac:dyDescent="0.25">
      <c r="A119" s="8">
        <v>354</v>
      </c>
      <c r="B119" s="8">
        <f>A119/60</f>
        <v>5.9</v>
      </c>
      <c r="C119" s="8">
        <v>4.00000000000027E-2</v>
      </c>
      <c r="D119" s="8">
        <f>C119/180</f>
        <v>2.2222222222223722E-4</v>
      </c>
      <c r="E119" s="8">
        <f>SUM(D119:D122)/4</f>
        <v>2.4305555555555658E-4</v>
      </c>
      <c r="F119" s="8">
        <f>((D119*0.000000016/$S$5))*$T$5*0.18*$R$5/$V$5/$S$11*1000000000</f>
        <v>38.908705710070279</v>
      </c>
      <c r="G119" s="8">
        <f>SUM(F119:F121)/3</f>
        <v>42.151097852574125</v>
      </c>
      <c r="H119" s="8">
        <f>G118/$H$2*100</f>
        <v>60.215854075104247</v>
      </c>
    </row>
    <row r="120" spans="1:8" x14ac:dyDescent="0.25">
      <c r="A120" s="8">
        <v>357</v>
      </c>
      <c r="B120" s="8">
        <f>A120/60</f>
        <v>5.95</v>
      </c>
      <c r="C120" s="8">
        <v>4.4999999999998153E-2</v>
      </c>
      <c r="D120" s="8">
        <f>C120/180</f>
        <v>2.4999999999998976E-4</v>
      </c>
      <c r="E120" s="8">
        <f>SUM(D120:D123)/4</f>
        <v>2.4305555555555162E-4</v>
      </c>
      <c r="F120" s="8">
        <f>((D120*0.000000016/$S$5))*$T$5*0.18*$R$5/$V$5/$S$11*1000000000</f>
        <v>43.772293923824328</v>
      </c>
      <c r="G120" s="8">
        <f>SUM(F120:F122)/3</f>
        <v>43.77229392382548</v>
      </c>
      <c r="H120" s="8">
        <f>G119/$H$2*100</f>
        <v>60.215854075105888</v>
      </c>
    </row>
    <row r="121" spans="1:8" x14ac:dyDescent="0.25">
      <c r="A121" s="8">
        <v>360</v>
      </c>
      <c r="B121" s="8">
        <f>A121/60</f>
        <v>6</v>
      </c>
      <c r="C121" s="8">
        <v>4.5000000000001705E-2</v>
      </c>
      <c r="D121" s="8">
        <f>C121/180</f>
        <v>2.5000000000000949E-4</v>
      </c>
      <c r="E121" s="8">
        <f>SUM(D121:D124)/4</f>
        <v>2.361111111111135E-4</v>
      </c>
      <c r="F121" s="8">
        <f>((D121*0.000000016/$S$5))*$T$5*0.18*$R$5/$V$5/$S$11*1000000000</f>
        <v>43.772293923827775</v>
      </c>
      <c r="G121" s="8">
        <f>SUM(F121:F123)/3</f>
        <v>42.151097852572981</v>
      </c>
      <c r="H121" s="8">
        <f>G120/$H$2*100</f>
        <v>62.531848462607833</v>
      </c>
    </row>
    <row r="122" spans="1:8" x14ac:dyDescent="0.25">
      <c r="A122" s="8">
        <v>363</v>
      </c>
      <c r="B122" s="8">
        <f>A122/60</f>
        <v>6.05</v>
      </c>
      <c r="C122" s="8">
        <v>4.4999999999998153E-2</v>
      </c>
      <c r="D122" s="8">
        <f>C122/180</f>
        <v>2.4999999999998976E-4</v>
      </c>
      <c r="E122" s="8">
        <f>SUM(D122:D125)/4</f>
        <v>2.291666666666655E-4</v>
      </c>
      <c r="F122" s="8">
        <f>((D122*0.000000016/$S$5))*$T$5*0.18*$R$5/$V$5/$S$11*1000000000</f>
        <v>43.772293923824328</v>
      </c>
      <c r="G122" s="8">
        <f>SUM(F122:F124)/3</f>
        <v>40.529901781320483</v>
      </c>
      <c r="H122" s="8">
        <f>G121/$H$2*100</f>
        <v>60.215854075104261</v>
      </c>
    </row>
    <row r="123" spans="1:8" x14ac:dyDescent="0.25">
      <c r="A123" s="8">
        <v>366</v>
      </c>
      <c r="B123" s="8">
        <f>A123/60</f>
        <v>6.1</v>
      </c>
      <c r="C123" s="8">
        <v>3.9999999999999147E-2</v>
      </c>
      <c r="D123" s="8">
        <f>C123/180</f>
        <v>2.2222222222221749E-4</v>
      </c>
      <c r="E123" s="8">
        <f>SUM(D123:D126)/4</f>
        <v>2.2222222222222242E-4</v>
      </c>
      <c r="F123" s="8">
        <f>((D123*0.000000016/$S$5))*$T$5*0.18*$R$5/$V$5/$S$11*1000000000</f>
        <v>38.908705710066826</v>
      </c>
      <c r="G123" s="8">
        <f>SUM(F123:F125)/3</f>
        <v>38.908705710067977</v>
      </c>
      <c r="H123" s="8">
        <f>G122/$H$2*100</f>
        <v>57.899859687600689</v>
      </c>
    </row>
    <row r="124" spans="1:8" x14ac:dyDescent="0.25">
      <c r="A124" s="8">
        <v>369</v>
      </c>
      <c r="B124" s="8">
        <f>A124/60</f>
        <v>6.15</v>
      </c>
      <c r="C124" s="8">
        <v>4.00000000000027E-2</v>
      </c>
      <c r="D124" s="8">
        <f>C124/180</f>
        <v>2.2222222222223722E-4</v>
      </c>
      <c r="E124" s="8">
        <f>SUM(D124:D127)/4</f>
        <v>2.2916666666667043E-4</v>
      </c>
      <c r="F124" s="8">
        <f>((D124*0.000000016/$S$5))*$T$5*0.18*$R$5/$V$5/$S$11*1000000000</f>
        <v>38.908705710070279</v>
      </c>
      <c r="G124" s="8">
        <f>SUM(F124:F126)/3</f>
        <v>38.908705710067977</v>
      </c>
      <c r="H124" s="8">
        <f>G123/$H$2*100</f>
        <v>55.583865300097116</v>
      </c>
    </row>
    <row r="125" spans="1:8" x14ac:dyDescent="0.25">
      <c r="A125" s="8">
        <v>372</v>
      </c>
      <c r="B125" s="8">
        <f>A125/60</f>
        <v>6.2</v>
      </c>
      <c r="C125" s="8">
        <v>3.9999999999999147E-2</v>
      </c>
      <c r="D125" s="8">
        <f>C125/180</f>
        <v>2.2222222222221749E-4</v>
      </c>
      <c r="E125" s="8">
        <f>SUM(D125:D128)/4</f>
        <v>2.291666666666655E-4</v>
      </c>
      <c r="F125" s="8">
        <f>((D125*0.000000016/$S$5))*$T$5*0.18*$R$5/$V$5/$S$11*1000000000</f>
        <v>38.908705710066826</v>
      </c>
      <c r="G125" s="8">
        <f>SUM(F125:F127)/3</f>
        <v>40.529901781320476</v>
      </c>
      <c r="H125" s="8">
        <f>G124/$H$2*100</f>
        <v>55.583865300097116</v>
      </c>
    </row>
    <row r="126" spans="1:8" x14ac:dyDescent="0.25">
      <c r="A126" s="8">
        <v>375</v>
      </c>
      <c r="B126" s="8">
        <f>A126/60</f>
        <v>6.25</v>
      </c>
      <c r="C126" s="8">
        <v>3.9999999999999147E-2</v>
      </c>
      <c r="D126" s="8">
        <f>C126/180</f>
        <v>2.2222222222221749E-4</v>
      </c>
      <c r="E126" s="8">
        <f>SUM(D126:D129)/4</f>
        <v>2.2222222222222242E-4</v>
      </c>
      <c r="F126" s="8">
        <f>((D126*0.000000016/$S$5))*$T$5*0.18*$R$5/$V$5/$S$11*1000000000</f>
        <v>38.908705710066826</v>
      </c>
      <c r="G126" s="8">
        <f>SUM(F126:F128)/3</f>
        <v>40.529901781320476</v>
      </c>
      <c r="H126" s="8">
        <f>G125/$H$2*100</f>
        <v>57.899859687600674</v>
      </c>
    </row>
    <row r="127" spans="1:8" x14ac:dyDescent="0.25">
      <c r="A127" s="8">
        <v>378</v>
      </c>
      <c r="B127" s="8">
        <f>A127/60</f>
        <v>6.3</v>
      </c>
      <c r="C127" s="8">
        <v>4.5000000000001705E-2</v>
      </c>
      <c r="D127" s="8">
        <f>C127/180</f>
        <v>2.5000000000000949E-4</v>
      </c>
      <c r="E127" s="8">
        <f>SUM(D127:D130)/4</f>
        <v>2.291666666666655E-4</v>
      </c>
      <c r="F127" s="8">
        <f>((D127*0.000000016/$S$5))*$T$5*0.18*$R$5/$V$5/$S$11*1000000000</f>
        <v>43.772293923827775</v>
      </c>
      <c r="G127" s="8">
        <f>SUM(F127:F129)/3</f>
        <v>38.908705710067977</v>
      </c>
      <c r="H127" s="8">
        <f>G126/$H$2*100</f>
        <v>57.899859687600674</v>
      </c>
    </row>
    <row r="128" spans="1:8" x14ac:dyDescent="0.25">
      <c r="A128" s="8">
        <v>381</v>
      </c>
      <c r="B128" s="8">
        <f>A128/60</f>
        <v>6.35</v>
      </c>
      <c r="C128" s="8">
        <v>3.9999999999999147E-2</v>
      </c>
      <c r="D128" s="8">
        <f>C128/180</f>
        <v>2.2222222222221749E-4</v>
      </c>
      <c r="E128" s="8">
        <f>SUM(D128:D131)/4</f>
        <v>2.2222222222222242E-4</v>
      </c>
      <c r="F128" s="8">
        <f>((D128*0.000000016/$S$5))*$T$5*0.18*$R$5/$V$5/$S$11*1000000000</f>
        <v>38.908705710066826</v>
      </c>
      <c r="G128" s="8">
        <f>SUM(F128:F130)/3</f>
        <v>38.908705710066833</v>
      </c>
      <c r="H128" s="8">
        <f>G127/$H$2*100</f>
        <v>55.583865300097116</v>
      </c>
    </row>
    <row r="129" spans="1:8" x14ac:dyDescent="0.25">
      <c r="A129" s="8">
        <v>384</v>
      </c>
      <c r="B129" s="8">
        <f>A129/60</f>
        <v>6.4</v>
      </c>
      <c r="C129" s="8">
        <v>3.5000000000000142E-2</v>
      </c>
      <c r="D129" s="8">
        <f>C129/180</f>
        <v>1.9444444444444525E-4</v>
      </c>
      <c r="E129" s="8">
        <f>SUM(D129:D132)/4</f>
        <v>2.2222222222222245E-4</v>
      </c>
      <c r="F129" s="8">
        <f>((D129*0.000000016/$S$5))*$T$5*0.18*$R$5/$V$5/$S$11*1000000000</f>
        <v>34.045117496309338</v>
      </c>
      <c r="G129" s="8">
        <f>SUM(F129:F131)/3</f>
        <v>38.908705710067984</v>
      </c>
      <c r="H129" s="8">
        <f>G128/$H$2*100</f>
        <v>55.583865300095482</v>
      </c>
    </row>
    <row r="130" spans="1:8" x14ac:dyDescent="0.25">
      <c r="A130" s="8">
        <v>387</v>
      </c>
      <c r="B130" s="8">
        <f>A130/60</f>
        <v>6.45</v>
      </c>
      <c r="C130" s="8">
        <v>4.4999999999998153E-2</v>
      </c>
      <c r="D130" s="8">
        <f>C130/180</f>
        <v>2.4999999999998976E-4</v>
      </c>
      <c r="E130" s="8">
        <f>SUM(D130:D133)/4</f>
        <v>2.291666666666655E-4</v>
      </c>
      <c r="F130" s="8">
        <f>((D130*0.000000016/$S$5))*$T$5*0.18*$R$5/$V$5/$S$11*1000000000</f>
        <v>43.772293923824328</v>
      </c>
      <c r="G130" s="8">
        <f>SUM(F130:F132)/3</f>
        <v>40.529901781320476</v>
      </c>
      <c r="H130" s="8">
        <f>G129/$H$2*100</f>
        <v>55.583865300097123</v>
      </c>
    </row>
    <row r="131" spans="1:8" x14ac:dyDescent="0.25">
      <c r="A131" s="8">
        <v>390</v>
      </c>
      <c r="B131" s="8">
        <f>A131/60</f>
        <v>6.5</v>
      </c>
      <c r="C131" s="8">
        <v>4.00000000000027E-2</v>
      </c>
      <c r="D131" s="8">
        <f>C131/180</f>
        <v>2.2222222222223722E-4</v>
      </c>
      <c r="E131" s="8">
        <f>SUM(D131:D134)/4</f>
        <v>2.2222222222222242E-4</v>
      </c>
      <c r="F131" s="8">
        <f>((D131*0.000000016/$S$5))*$T$5*0.18*$R$5/$V$5/$S$11*1000000000</f>
        <v>38.908705710070279</v>
      </c>
      <c r="G131" s="8">
        <f>SUM(F131:F133)/3</f>
        <v>38.908705710067977</v>
      </c>
      <c r="H131" s="8">
        <f>G130/$H$2*100</f>
        <v>57.899859687600674</v>
      </c>
    </row>
    <row r="132" spans="1:8" x14ac:dyDescent="0.25">
      <c r="A132" s="8">
        <v>393</v>
      </c>
      <c r="B132" s="8">
        <f>A132/60</f>
        <v>6.55</v>
      </c>
      <c r="C132" s="8">
        <v>3.9999999999999147E-2</v>
      </c>
      <c r="D132" s="8">
        <f>C132/180</f>
        <v>2.2222222222221749E-4</v>
      </c>
      <c r="E132" s="8">
        <f>SUM(D132:D135)/4</f>
        <v>2.2222222222221749E-4</v>
      </c>
      <c r="F132" s="8">
        <f>((D132*0.000000016/$S$5))*$T$5*0.18*$R$5/$V$5/$S$11*1000000000</f>
        <v>38.908705710066826</v>
      </c>
      <c r="G132" s="8">
        <f>SUM(F132:F134)/3</f>
        <v>38.908705710066826</v>
      </c>
      <c r="H132" s="8">
        <f>G131/$H$2*100</f>
        <v>55.583865300097116</v>
      </c>
    </row>
    <row r="133" spans="1:8" x14ac:dyDescent="0.25">
      <c r="A133" s="8">
        <v>396</v>
      </c>
      <c r="B133" s="8">
        <f>A133/60</f>
        <v>6.6</v>
      </c>
      <c r="C133" s="8">
        <v>3.9999999999999147E-2</v>
      </c>
      <c r="D133" s="8">
        <f>C133/180</f>
        <v>2.2222222222221749E-4</v>
      </c>
      <c r="E133" s="8">
        <f>SUM(D133:D136)/4</f>
        <v>2.2222222222222242E-4</v>
      </c>
      <c r="F133" s="8">
        <f>((D133*0.000000016/$S$5))*$T$5*0.18*$R$5/$V$5/$S$11*1000000000</f>
        <v>38.908705710066826</v>
      </c>
      <c r="G133" s="8">
        <f>SUM(F133:F135)/3</f>
        <v>38.908705710066826</v>
      </c>
      <c r="H133" s="8">
        <f>G132/$H$2*100</f>
        <v>55.583865300095468</v>
      </c>
    </row>
    <row r="134" spans="1:8" x14ac:dyDescent="0.25">
      <c r="A134" s="8">
        <v>399</v>
      </c>
      <c r="B134" s="8">
        <f>A134/60</f>
        <v>6.65</v>
      </c>
      <c r="C134" s="8">
        <v>3.9999999999999147E-2</v>
      </c>
      <c r="D134" s="8">
        <f>C134/180</f>
        <v>2.2222222222221749E-4</v>
      </c>
      <c r="E134" s="8">
        <f>SUM(D134:D137)/4</f>
        <v>2.2222222222222242E-4</v>
      </c>
      <c r="F134" s="8">
        <f>((D134*0.000000016/$S$5))*$T$5*0.18*$R$5/$V$5/$S$11*1000000000</f>
        <v>38.908705710066826</v>
      </c>
      <c r="G134" s="8">
        <f>SUM(F134:F136)/3</f>
        <v>38.908705710067977</v>
      </c>
      <c r="H134" s="8">
        <f>G133/$H$2*100</f>
        <v>55.583865300095468</v>
      </c>
    </row>
    <row r="135" spans="1:8" x14ac:dyDescent="0.25">
      <c r="A135" s="8">
        <v>402</v>
      </c>
      <c r="B135" s="8">
        <f>A135/60</f>
        <v>6.7</v>
      </c>
      <c r="C135" s="8">
        <v>3.9999999999999147E-2</v>
      </c>
      <c r="D135" s="8">
        <f>C135/180</f>
        <v>2.2222222222221749E-4</v>
      </c>
      <c r="E135" s="8">
        <f>SUM(D135:D138)/4</f>
        <v>2.1527777777777935E-4</v>
      </c>
      <c r="F135" s="8">
        <f>((D135*0.000000016/$S$5))*$T$5*0.18*$R$5/$V$5/$S$11*1000000000</f>
        <v>38.908705710066826</v>
      </c>
      <c r="G135" s="8">
        <f>SUM(F135:F137)/3</f>
        <v>38.908705710067977</v>
      </c>
      <c r="H135" s="8">
        <f>G134/$H$2*100</f>
        <v>55.583865300097116</v>
      </c>
    </row>
    <row r="136" spans="1:8" x14ac:dyDescent="0.25">
      <c r="A136" s="8">
        <v>405</v>
      </c>
      <c r="B136" s="8">
        <f>A136/60</f>
        <v>6.75</v>
      </c>
      <c r="C136" s="8">
        <v>4.00000000000027E-2</v>
      </c>
      <c r="D136" s="8">
        <f>C136/180</f>
        <v>2.2222222222223722E-4</v>
      </c>
      <c r="E136" s="8">
        <f>SUM(D136:D139)/4</f>
        <v>2.083333333333363E-4</v>
      </c>
      <c r="F136" s="8">
        <f>((D136*0.000000016/$S$5))*$T$5*0.18*$R$5/$V$5/$S$11*1000000000</f>
        <v>38.908705710070279</v>
      </c>
      <c r="G136" s="8">
        <f>SUM(F136:F138)/3</f>
        <v>37.287509638815486</v>
      </c>
      <c r="H136" s="8">
        <f>G135/$H$2*100</f>
        <v>55.583865300097116</v>
      </c>
    </row>
    <row r="137" spans="1:8" x14ac:dyDescent="0.25">
      <c r="A137" s="8">
        <v>408</v>
      </c>
      <c r="B137" s="8">
        <f>A137/60</f>
        <v>6.8</v>
      </c>
      <c r="C137" s="8">
        <v>3.9999999999999147E-2</v>
      </c>
      <c r="D137" s="8">
        <f>C137/180</f>
        <v>2.2222222222221749E-4</v>
      </c>
      <c r="E137" s="8">
        <f>SUM(D137:D140)/4</f>
        <v>2.0138888888888829E-4</v>
      </c>
      <c r="F137" s="8">
        <f>((D137*0.000000016/$S$5))*$T$5*0.18*$R$5/$V$5/$S$11*1000000000</f>
        <v>38.908705710066826</v>
      </c>
      <c r="G137" s="8">
        <f>SUM(F137:F139)/3</f>
        <v>35.666313567561836</v>
      </c>
      <c r="H137" s="8">
        <f>G136/$H$2*100</f>
        <v>53.267870912593551</v>
      </c>
    </row>
    <row r="138" spans="1:8" x14ac:dyDescent="0.25">
      <c r="A138" s="8">
        <v>411</v>
      </c>
      <c r="B138" s="8">
        <f>A138/60</f>
        <v>6.85</v>
      </c>
      <c r="C138" s="8">
        <v>3.5000000000000142E-2</v>
      </c>
      <c r="D138" s="8">
        <f>C138/180</f>
        <v>1.9444444444444525E-4</v>
      </c>
      <c r="E138" s="8">
        <f>SUM(D138:D141)/4</f>
        <v>1.9444444444444525E-4</v>
      </c>
      <c r="F138" s="8">
        <f>((D138*0.000000016/$S$5))*$T$5*0.18*$R$5/$V$5/$S$11*1000000000</f>
        <v>34.045117496309338</v>
      </c>
      <c r="G138" s="8">
        <f>SUM(F138:F140)/3</f>
        <v>34.045117496309338</v>
      </c>
      <c r="H138" s="8">
        <f>G137/$H$2*100</f>
        <v>50.951876525088338</v>
      </c>
    </row>
    <row r="139" spans="1:8" x14ac:dyDescent="0.25">
      <c r="A139" s="8">
        <v>414</v>
      </c>
      <c r="B139" s="8">
        <f>A139/60</f>
        <v>6.9</v>
      </c>
      <c r="C139" s="8">
        <v>3.5000000000000142E-2</v>
      </c>
      <c r="D139" s="8">
        <f>C139/180</f>
        <v>1.9444444444444525E-4</v>
      </c>
      <c r="E139" s="8">
        <f>SUM(D139:D142)/4</f>
        <v>2.0138888888888832E-4</v>
      </c>
      <c r="F139" s="8">
        <f>((D139*0.000000016/$S$5))*$T$5*0.18*$R$5/$V$5/$S$11*1000000000</f>
        <v>34.045117496309338</v>
      </c>
      <c r="G139" s="8">
        <f>SUM(F139:F141)/3</f>
        <v>34.045117496309338</v>
      </c>
      <c r="H139" s="8">
        <f>G138/$H$2*100</f>
        <v>48.635882137584765</v>
      </c>
    </row>
    <row r="140" spans="1:8" x14ac:dyDescent="0.25">
      <c r="A140" s="8">
        <v>417</v>
      </c>
      <c r="B140" s="8">
        <f>A140/60</f>
        <v>6.95</v>
      </c>
      <c r="C140" s="8">
        <v>3.5000000000000142E-2</v>
      </c>
      <c r="D140" s="8">
        <f>C140/180</f>
        <v>1.9444444444444525E-4</v>
      </c>
      <c r="E140" s="8">
        <f>SUM(D140:D143)/4</f>
        <v>2.0138888888888829E-4</v>
      </c>
      <c r="F140" s="8">
        <f>((D140*0.000000016/$S$5))*$T$5*0.18*$R$5/$V$5/$S$11*1000000000</f>
        <v>34.045117496309338</v>
      </c>
      <c r="G140" s="8">
        <f>SUM(F140:F142)/3</f>
        <v>35.666313567561836</v>
      </c>
      <c r="H140" s="8">
        <f>G139/$H$2*100</f>
        <v>48.635882137584765</v>
      </c>
    </row>
    <row r="141" spans="1:8" x14ac:dyDescent="0.25">
      <c r="A141" s="8">
        <v>420</v>
      </c>
      <c r="B141" s="8">
        <f>A141/60</f>
        <v>7</v>
      </c>
      <c r="C141" s="8">
        <v>3.5000000000000142E-2</v>
      </c>
      <c r="D141" s="8">
        <f>C141/180</f>
        <v>1.9444444444444525E-4</v>
      </c>
      <c r="E141" s="8">
        <f>SUM(D141:D144)/4</f>
        <v>2.0833333333333137E-4</v>
      </c>
      <c r="F141" s="8">
        <f>((D141*0.000000016/$S$5))*$T$5*0.18*$R$5/$V$5/$S$11*1000000000</f>
        <v>34.045117496309338</v>
      </c>
      <c r="G141" s="8">
        <f>SUM(F141:F143)/3</f>
        <v>35.666313567561836</v>
      </c>
      <c r="H141" s="8">
        <f>G140/$H$2*100</f>
        <v>50.951876525088338</v>
      </c>
    </row>
    <row r="142" spans="1:8" x14ac:dyDescent="0.25">
      <c r="A142" s="8">
        <v>423</v>
      </c>
      <c r="B142" s="8">
        <f>A142/60</f>
        <v>7.05</v>
      </c>
      <c r="C142" s="8">
        <v>3.9999999999999147E-2</v>
      </c>
      <c r="D142" s="8">
        <f>C142/180</f>
        <v>2.2222222222221749E-4</v>
      </c>
      <c r="E142" s="8">
        <f>SUM(D142:D145)/4</f>
        <v>2.0833333333333137E-4</v>
      </c>
      <c r="F142" s="8">
        <f>((D142*0.000000016/$S$5))*$T$5*0.18*$R$5/$V$5/$S$11*1000000000</f>
        <v>38.908705710066826</v>
      </c>
      <c r="G142" s="8">
        <f>SUM(F142:F144)/3</f>
        <v>37.287509638814335</v>
      </c>
      <c r="H142" s="8">
        <f>G141/$H$2*100</f>
        <v>50.951876525088338</v>
      </c>
    </row>
    <row r="143" spans="1:8" x14ac:dyDescent="0.25">
      <c r="A143" s="8">
        <v>426</v>
      </c>
      <c r="B143" s="8">
        <f>A143/60</f>
        <v>7.1</v>
      </c>
      <c r="C143" s="8">
        <v>3.5000000000000142E-2</v>
      </c>
      <c r="D143" s="8">
        <f>C143/180</f>
        <v>1.9444444444444525E-4</v>
      </c>
      <c r="E143" s="8">
        <f>SUM(D143:D146)/4</f>
        <v>2.0138888888888829E-4</v>
      </c>
      <c r="F143" s="8">
        <f>((D143*0.000000016/$S$5))*$T$5*0.18*$R$5/$V$5/$S$11*1000000000</f>
        <v>34.045117496309338</v>
      </c>
      <c r="G143" s="8">
        <f>SUM(F143:F145)/3</f>
        <v>35.666313567561836</v>
      </c>
      <c r="H143" s="8">
        <f>G142/$H$2*100</f>
        <v>53.26787091259191</v>
      </c>
    </row>
    <row r="144" spans="1:8" x14ac:dyDescent="0.25">
      <c r="A144" s="8">
        <v>429</v>
      </c>
      <c r="B144" s="8">
        <f>A144/60</f>
        <v>7.15</v>
      </c>
      <c r="C144" s="8">
        <v>3.9999999999999147E-2</v>
      </c>
      <c r="D144" s="8">
        <f>C144/180</f>
        <v>2.2222222222221749E-4</v>
      </c>
      <c r="E144" s="8">
        <f>SUM(D144:D147)/4</f>
        <v>2.0833333333333137E-4</v>
      </c>
      <c r="F144" s="8">
        <f>((D144*0.000000016/$S$5))*$T$5*0.18*$R$5/$V$5/$S$11*1000000000</f>
        <v>38.908705710066826</v>
      </c>
      <c r="G144" s="8">
        <f>SUM(F144:F146)/3</f>
        <v>35.666313567561836</v>
      </c>
      <c r="H144" s="8">
        <f>G143/$H$2*100</f>
        <v>50.951876525088338</v>
      </c>
    </row>
    <row r="145" spans="1:8" x14ac:dyDescent="0.25">
      <c r="A145" s="8">
        <v>432</v>
      </c>
      <c r="B145" s="8">
        <f>A145/60</f>
        <v>7.2</v>
      </c>
      <c r="C145" s="8">
        <v>3.5000000000000142E-2</v>
      </c>
      <c r="D145" s="8">
        <f>C145/180</f>
        <v>1.9444444444444525E-4</v>
      </c>
      <c r="E145" s="8">
        <f>SUM(D145:D148)/4</f>
        <v>2.083333333333363E-4</v>
      </c>
      <c r="F145" s="8">
        <f>((D145*0.000000016/$S$5))*$T$5*0.18*$R$5/$V$5/$S$11*1000000000</f>
        <v>34.045117496309338</v>
      </c>
      <c r="G145" s="8">
        <f>SUM(F145:F147)/3</f>
        <v>35.666313567561836</v>
      </c>
      <c r="H145" s="8">
        <f>G144/$H$2*100</f>
        <v>50.951876525088338</v>
      </c>
    </row>
    <row r="146" spans="1:8" x14ac:dyDescent="0.25">
      <c r="A146" s="8">
        <v>435</v>
      </c>
      <c r="B146" s="8">
        <f>A146/60</f>
        <v>7.25</v>
      </c>
      <c r="C146" s="8">
        <v>3.5000000000000142E-2</v>
      </c>
      <c r="D146" s="8">
        <f>C146/180</f>
        <v>1.9444444444444525E-4</v>
      </c>
      <c r="E146" s="8">
        <f>SUM(D146:D149)/4</f>
        <v>2.1527777777777938E-4</v>
      </c>
      <c r="F146" s="8">
        <f>((D146*0.000000016/$S$5))*$T$5*0.18*$R$5/$V$5/$S$11*1000000000</f>
        <v>34.045117496309338</v>
      </c>
      <c r="G146" s="8">
        <f>SUM(F146:F148)/3</f>
        <v>37.287509638815486</v>
      </c>
      <c r="H146" s="8">
        <f>G145/$H$2*100</f>
        <v>50.951876525088338</v>
      </c>
    </row>
    <row r="147" spans="1:8" x14ac:dyDescent="0.25">
      <c r="A147" s="8">
        <v>438</v>
      </c>
      <c r="B147" s="8">
        <f>A147/60</f>
        <v>7.3</v>
      </c>
      <c r="C147" s="8">
        <v>3.9999999999999147E-2</v>
      </c>
      <c r="D147" s="8">
        <f>C147/180</f>
        <v>2.2222222222221749E-4</v>
      </c>
      <c r="E147" s="8">
        <f>SUM(D147:D150)/4</f>
        <v>2.2222222222222359E-4</v>
      </c>
      <c r="F147" s="8">
        <f>((D147*0.000000016/$S$5))*$T$5*0.18*$R$5/$V$5/$S$11*1000000000</f>
        <v>38.908705710066826</v>
      </c>
      <c r="G147" s="8">
        <f>SUM(F147:F149)/3</f>
        <v>38.908705710067977</v>
      </c>
      <c r="H147" s="8">
        <f>G146/$H$2*100</f>
        <v>53.267870912593551</v>
      </c>
    </row>
    <row r="148" spans="1:8" x14ac:dyDescent="0.25">
      <c r="A148" s="8">
        <v>441</v>
      </c>
      <c r="B148" s="8">
        <f>A148/60</f>
        <v>7.35</v>
      </c>
      <c r="C148" s="8">
        <v>4.00000000000027E-2</v>
      </c>
      <c r="D148" s="8">
        <f>C148/180</f>
        <v>2.2222222222223722E-4</v>
      </c>
      <c r="E148" s="8">
        <f>SUM(D148:D151)/4</f>
        <v>2.2222222222222362E-4</v>
      </c>
      <c r="F148" s="8">
        <f>((D148*0.000000016/$S$5))*$T$5*0.18*$R$5/$V$5/$S$11*1000000000</f>
        <v>38.908705710070279</v>
      </c>
      <c r="G148" s="8">
        <f>SUM(F148:F150)/3</f>
        <v>38.908705710068254</v>
      </c>
      <c r="H148" s="8">
        <f>G147/$H$2*100</f>
        <v>55.583865300097116</v>
      </c>
    </row>
    <row r="149" spans="1:8" x14ac:dyDescent="0.25">
      <c r="A149" s="8">
        <v>444</v>
      </c>
      <c r="B149" s="8">
        <f>A149/60</f>
        <v>7.4</v>
      </c>
      <c r="C149" s="8">
        <v>3.9999999999999147E-2</v>
      </c>
      <c r="D149" s="8">
        <f>C149/180</f>
        <v>2.2222222222221749E-4</v>
      </c>
      <c r="E149" s="8">
        <f>SUM(D149:D152)/4</f>
        <v>2.2222222222222362E-4</v>
      </c>
      <c r="F149" s="8">
        <f>((D149*0.000000016/$S$5))*$T$5*0.18*$R$5/$V$5/$S$11*1000000000</f>
        <v>38.908705710066826</v>
      </c>
      <c r="G149" s="8">
        <f>SUM(F149:F151)/3</f>
        <v>38.908705710067103</v>
      </c>
      <c r="H149" s="8">
        <f>G148/$H$2*100</f>
        <v>55.5838653000975</v>
      </c>
    </row>
    <row r="150" spans="1:8" x14ac:dyDescent="0.25">
      <c r="A150" s="8">
        <v>447</v>
      </c>
      <c r="B150" s="8">
        <f>A150/60</f>
        <v>7.45</v>
      </c>
      <c r="C150" s="8">
        <v>0.04</v>
      </c>
      <c r="D150" s="8">
        <f>C150/180</f>
        <v>2.2222222222222223E-4</v>
      </c>
      <c r="E150" s="8">
        <f>SUM(D150:D153)/4</f>
        <v>2.2222222222222362E-4</v>
      </c>
      <c r="F150" s="8">
        <f>((D150*0.000000016/$S$5))*$T$5*0.18*$R$5/$V$5/$S$11*1000000000</f>
        <v>38.908705710067657</v>
      </c>
      <c r="G150" s="8">
        <f>SUM(F150:F152)/3</f>
        <v>38.908705710068254</v>
      </c>
      <c r="H150" s="8">
        <f>G149/$H$2*100</f>
        <v>55.583865300095859</v>
      </c>
    </row>
    <row r="151" spans="1:8" x14ac:dyDescent="0.25">
      <c r="A151" s="8">
        <v>450</v>
      </c>
      <c r="B151" s="8">
        <f>A151/60</f>
        <v>7.5</v>
      </c>
      <c r="C151" s="8">
        <v>3.9999999999999147E-2</v>
      </c>
      <c r="D151" s="8">
        <f>C151/180</f>
        <v>2.2222222222221749E-4</v>
      </c>
      <c r="E151" s="8">
        <f>SUM(D151:D154)/4</f>
        <v>2.2222222222222242E-4</v>
      </c>
      <c r="F151" s="8">
        <f>((D151*0.000000016/$S$5))*$T$5*0.18*$R$5/$V$5/$S$11*1000000000</f>
        <v>38.908705710066826</v>
      </c>
      <c r="G151" s="8">
        <f>SUM(F151:F153)/3</f>
        <v>38.908705710067977</v>
      </c>
      <c r="H151" s="8">
        <f>G150/$H$2*100</f>
        <v>55.5838653000975</v>
      </c>
    </row>
    <row r="152" spans="1:8" x14ac:dyDescent="0.25">
      <c r="A152" s="8">
        <v>453</v>
      </c>
      <c r="B152" s="8">
        <f>A152/60</f>
        <v>7.55</v>
      </c>
      <c r="C152" s="8">
        <v>4.00000000000027E-2</v>
      </c>
      <c r="D152" s="8">
        <f>C152/180</f>
        <v>2.2222222222223722E-4</v>
      </c>
      <c r="E152" s="8">
        <f>SUM(D152:D155)/4</f>
        <v>2.2222222222222242E-4</v>
      </c>
      <c r="F152" s="8">
        <f>((D152*0.000000016/$S$5))*$T$5*0.18*$R$5/$V$5/$S$11*1000000000</f>
        <v>38.908705710070279</v>
      </c>
      <c r="G152" s="8">
        <f>SUM(F152:F154)/3</f>
        <v>38.908705710067977</v>
      </c>
      <c r="H152" s="8">
        <f>G151/$H$2*100</f>
        <v>55.583865300097116</v>
      </c>
    </row>
    <row r="153" spans="1:8" x14ac:dyDescent="0.25">
      <c r="A153" s="8">
        <v>456</v>
      </c>
      <c r="B153" s="8">
        <f>A153/60</f>
        <v>7.6</v>
      </c>
      <c r="C153" s="8">
        <v>3.9999999999999147E-2</v>
      </c>
      <c r="D153" s="8">
        <f>C153/180</f>
        <v>2.2222222222221749E-4</v>
      </c>
      <c r="E153" s="8">
        <f>SUM(D153:D156)/4</f>
        <v>2.2222222222222242E-4</v>
      </c>
      <c r="F153" s="8">
        <f>((D153*0.000000016/$S$5))*$T$5*0.18*$R$5/$V$5/$S$11*1000000000</f>
        <v>38.908705710066826</v>
      </c>
      <c r="G153" s="8">
        <f>SUM(F153:F155)/3</f>
        <v>38.908705710066826</v>
      </c>
      <c r="H153" s="8">
        <f>G152/$H$2*100</f>
        <v>55.583865300097116</v>
      </c>
    </row>
    <row r="154" spans="1:8" x14ac:dyDescent="0.25">
      <c r="A154" s="8">
        <v>459</v>
      </c>
      <c r="B154" s="8">
        <f>A154/60</f>
        <v>7.65</v>
      </c>
      <c r="C154" s="8">
        <v>3.9999999999999147E-2</v>
      </c>
      <c r="D154" s="8">
        <f>C154/180</f>
        <v>2.2222222222221749E-4</v>
      </c>
      <c r="E154" s="8">
        <f>SUM(D154:D157)/4</f>
        <v>2.291666666666655E-4</v>
      </c>
      <c r="F154" s="8">
        <f>((D154*0.000000016/$S$5))*$T$5*0.18*$R$5/$V$5/$S$11*1000000000</f>
        <v>38.908705710066826</v>
      </c>
      <c r="G154" s="8">
        <f>SUM(F154:F156)/3</f>
        <v>38.908705710067977</v>
      </c>
      <c r="H154" s="8">
        <f>G153/$H$2*100</f>
        <v>55.583865300095468</v>
      </c>
    </row>
    <row r="155" spans="1:8" x14ac:dyDescent="0.25">
      <c r="A155" s="8">
        <v>462</v>
      </c>
      <c r="B155" s="8">
        <f>A155/60</f>
        <v>7.7</v>
      </c>
      <c r="C155" s="8">
        <v>3.9999999999999147E-2</v>
      </c>
      <c r="D155" s="8">
        <f>C155/180</f>
        <v>2.2222222222221749E-4</v>
      </c>
      <c r="E155" s="8">
        <f>SUM(D155:D158)/4</f>
        <v>2.3611111111111348E-4</v>
      </c>
      <c r="F155" s="8">
        <f>((D155*0.000000016/$S$5))*$T$5*0.18*$R$5/$V$5/$S$11*1000000000</f>
        <v>38.908705710066826</v>
      </c>
      <c r="G155" s="8">
        <f>SUM(F155:F157)/3</f>
        <v>40.529901781320483</v>
      </c>
      <c r="H155" s="8">
        <f>G154/$H$2*100</f>
        <v>55.583865300097116</v>
      </c>
    </row>
    <row r="156" spans="1:8" x14ac:dyDescent="0.25">
      <c r="A156" s="8">
        <v>465</v>
      </c>
      <c r="B156" s="8">
        <f>A156/60</f>
        <v>7.75</v>
      </c>
      <c r="C156" s="8">
        <v>4.00000000000027E-2</v>
      </c>
      <c r="D156" s="8">
        <f>C156/180</f>
        <v>2.2222222222223722E-4</v>
      </c>
      <c r="E156" s="8">
        <f>SUM(D156:D159)/4</f>
        <v>2.361111111111135E-4</v>
      </c>
      <c r="F156" s="8">
        <f>((D156*0.000000016/$S$5))*$T$5*0.18*$R$5/$V$5/$S$11*1000000000</f>
        <v>38.908705710070279</v>
      </c>
      <c r="G156" s="8">
        <f>SUM(F156:F158)/3</f>
        <v>42.151097852574125</v>
      </c>
      <c r="H156" s="8">
        <f>G155/$H$2*100</f>
        <v>57.899859687600689</v>
      </c>
    </row>
    <row r="157" spans="1:8" x14ac:dyDescent="0.25">
      <c r="A157" s="8">
        <v>468</v>
      </c>
      <c r="B157" s="8">
        <f>A157/60</f>
        <v>7.8</v>
      </c>
      <c r="C157" s="8">
        <v>4.4999999999998153E-2</v>
      </c>
      <c r="D157" s="8">
        <f>C157/180</f>
        <v>2.4999999999998976E-4</v>
      </c>
      <c r="E157" s="8">
        <f>SUM(D157:D160)/4</f>
        <v>2.4305555555555165E-4</v>
      </c>
      <c r="F157" s="8">
        <f>((D157*0.000000016/$S$5))*$T$5*0.18*$R$5/$V$5/$S$11*1000000000</f>
        <v>43.772293923824328</v>
      </c>
      <c r="G157" s="8">
        <f>SUM(F157:F159)/3</f>
        <v>42.151097852572981</v>
      </c>
      <c r="H157" s="8">
        <f>G156/$H$2*100</f>
        <v>60.215854075105888</v>
      </c>
    </row>
    <row r="158" spans="1:8" x14ac:dyDescent="0.25">
      <c r="A158" s="8">
        <v>471</v>
      </c>
      <c r="B158" s="8">
        <f>A158/60</f>
        <v>7.85</v>
      </c>
      <c r="C158" s="8">
        <v>4.5000000000001705E-2</v>
      </c>
      <c r="D158" s="8">
        <f>C158/180</f>
        <v>2.5000000000000949E-4</v>
      </c>
      <c r="E158" s="8">
        <f>SUM(D158:D161)/4</f>
        <v>2.361111111111135E-4</v>
      </c>
      <c r="F158" s="8">
        <f>((D158*0.000000016/$S$5))*$T$5*0.18*$R$5/$V$5/$S$11*1000000000</f>
        <v>43.772293923827775</v>
      </c>
      <c r="G158" s="8">
        <f>SUM(F158:F160)/3</f>
        <v>42.151097852572974</v>
      </c>
      <c r="H158" s="8">
        <f>G157/$H$2*100</f>
        <v>60.215854075104261</v>
      </c>
    </row>
    <row r="159" spans="1:8" x14ac:dyDescent="0.25">
      <c r="A159" s="8">
        <v>474</v>
      </c>
      <c r="B159" s="8">
        <f>A159/60</f>
        <v>7.9</v>
      </c>
      <c r="C159" s="8">
        <v>3.9999999999999147E-2</v>
      </c>
      <c r="D159" s="8">
        <f>C159/180</f>
        <v>2.2222222222221749E-4</v>
      </c>
      <c r="E159" s="8">
        <f>SUM(D159:D162)/4</f>
        <v>2.291666666666655E-4</v>
      </c>
      <c r="F159" s="8">
        <f>((D159*0.000000016/$S$5))*$T$5*0.18*$R$5/$V$5/$S$11*1000000000</f>
        <v>38.908705710066826</v>
      </c>
      <c r="G159" s="8">
        <f>SUM(F159:F161)/3</f>
        <v>40.529901781320483</v>
      </c>
      <c r="H159" s="8">
        <f>G158/$H$2*100</f>
        <v>60.215854075104247</v>
      </c>
    </row>
    <row r="160" spans="1:8" x14ac:dyDescent="0.25">
      <c r="A160" s="8">
        <v>477</v>
      </c>
      <c r="B160" s="8">
        <f>A160/60</f>
        <v>7.95</v>
      </c>
      <c r="C160" s="8">
        <v>4.4999999999998153E-2</v>
      </c>
      <c r="D160" s="8">
        <f>C160/180</f>
        <v>2.4999999999998976E-4</v>
      </c>
      <c r="E160" s="8">
        <f>SUM(D160:D163)/4</f>
        <v>2.3611111111110854E-4</v>
      </c>
      <c r="F160" s="8">
        <f>((D160*0.000000016/$S$5))*$T$5*0.18*$R$5/$V$5/$S$11*1000000000</f>
        <v>43.772293923824328</v>
      </c>
      <c r="G160" s="8">
        <f>SUM(F160:F162)/3</f>
        <v>40.529901781320476</v>
      </c>
      <c r="H160" s="8">
        <f>G159/$H$2*100</f>
        <v>57.899859687600689</v>
      </c>
    </row>
    <row r="161" spans="1:8" x14ac:dyDescent="0.25">
      <c r="A161" s="8">
        <v>480</v>
      </c>
      <c r="B161" s="8">
        <f>A161/60</f>
        <v>8</v>
      </c>
      <c r="C161" s="8">
        <v>4.00000000000027E-2</v>
      </c>
      <c r="D161" s="8">
        <f>C161/180</f>
        <v>2.2222222222223722E-4</v>
      </c>
      <c r="E161" s="8">
        <f>SUM(D161:D164)/4</f>
        <v>2.3611111111111348E-4</v>
      </c>
      <c r="F161" s="8">
        <f>((D161*0.000000016/$S$5))*$T$5*0.18*$R$5/$V$5/$S$11*1000000000</f>
        <v>38.908705710070279</v>
      </c>
      <c r="G161" s="8">
        <f>SUM(F161:F163)/3</f>
        <v>40.529901781320483</v>
      </c>
      <c r="H161" s="8">
        <f>G160/$H$2*100</f>
        <v>57.899859687600674</v>
      </c>
    </row>
    <row r="162" spans="1:8" x14ac:dyDescent="0.25">
      <c r="A162" s="8">
        <v>483</v>
      </c>
      <c r="B162" s="8">
        <f>A162/60</f>
        <v>8.0500000000000007</v>
      </c>
      <c r="C162" s="8">
        <v>3.9999999999999147E-2</v>
      </c>
      <c r="D162" s="8">
        <f>C162/180</f>
        <v>2.2222222222221749E-4</v>
      </c>
      <c r="E162" s="8">
        <f>SUM(D162:D165)/4</f>
        <v>2.4999999999999963E-4</v>
      </c>
      <c r="F162" s="8">
        <f>((D162*0.000000016/$S$5))*$T$5*0.18*$R$5/$V$5/$S$11*1000000000</f>
        <v>38.908705710066826</v>
      </c>
      <c r="G162" s="8">
        <f>SUM(F162:F164)/3</f>
        <v>42.151097852572981</v>
      </c>
      <c r="H162" s="8">
        <f>G161/$H$2*100</f>
        <v>57.899859687600689</v>
      </c>
    </row>
    <row r="163" spans="1:8" x14ac:dyDescent="0.25">
      <c r="A163" s="8">
        <v>486</v>
      </c>
      <c r="B163" s="8">
        <f>A163/60</f>
        <v>8.1</v>
      </c>
      <c r="C163" s="8">
        <v>4.4999999999998153E-2</v>
      </c>
      <c r="D163" s="8">
        <f>C163/180</f>
        <v>2.4999999999998976E-4</v>
      </c>
      <c r="E163" s="8">
        <f>SUM(D163:D166)/4</f>
        <v>2.6388888888888577E-4</v>
      </c>
      <c r="F163" s="8">
        <f>((D163*0.000000016/$S$5))*$T$5*0.18*$R$5/$V$5/$S$11*1000000000</f>
        <v>43.772293923824328</v>
      </c>
      <c r="G163" s="8">
        <f>SUM(F163:F165)/3</f>
        <v>45.393489995079129</v>
      </c>
      <c r="H163" s="8">
        <f>G162/$H$2*100</f>
        <v>60.215854075104261</v>
      </c>
    </row>
    <row r="164" spans="1:8" x14ac:dyDescent="0.25">
      <c r="A164" s="8">
        <v>489</v>
      </c>
      <c r="B164" s="8">
        <f>A164/60</f>
        <v>8.15</v>
      </c>
      <c r="C164" s="8">
        <v>4.5000000000001705E-2</v>
      </c>
      <c r="D164" s="8">
        <f>C164/180</f>
        <v>2.5000000000000949E-4</v>
      </c>
      <c r="E164" s="8">
        <f>SUM(D164:D167)/4</f>
        <v>2.6388888888889071E-4</v>
      </c>
      <c r="F164" s="8">
        <f>((D164*0.000000016/$S$5))*$T$5*0.18*$R$5/$V$5/$S$11*1000000000</f>
        <v>43.772293923827775</v>
      </c>
      <c r="G164" s="8">
        <f>SUM(F164:F166)/3</f>
        <v>47.014686066331613</v>
      </c>
      <c r="H164" s="8">
        <f>G163/$H$2*100</f>
        <v>64.84784285011304</v>
      </c>
    </row>
    <row r="165" spans="1:8" x14ac:dyDescent="0.25">
      <c r="A165" s="8">
        <v>492</v>
      </c>
      <c r="B165" s="8">
        <f>A165/60</f>
        <v>8.1999999999999993</v>
      </c>
      <c r="C165" s="8">
        <v>5.0000000000000711E-2</v>
      </c>
      <c r="D165" s="8">
        <f>C165/180</f>
        <v>2.7777777777778173E-4</v>
      </c>
      <c r="E165" s="8">
        <f>SUM(D165:D168)/4</f>
        <v>2.777777777777768E-4</v>
      </c>
      <c r="F165" s="8">
        <f>((D165*0.000000016/$S$5))*$T$5*0.18*$R$5/$V$5/$S$11*1000000000</f>
        <v>48.635882137585256</v>
      </c>
      <c r="G165" s="8">
        <f>SUM(F165:F167)/3</f>
        <v>47.014686066331613</v>
      </c>
      <c r="H165" s="8">
        <f>G164/$H$2*100</f>
        <v>67.16383723761659</v>
      </c>
    </row>
    <row r="166" spans="1:8" x14ac:dyDescent="0.25">
      <c r="A166" s="8">
        <v>495</v>
      </c>
      <c r="B166" s="8">
        <f>A166/60</f>
        <v>8.25</v>
      </c>
      <c r="C166" s="8">
        <v>4.9999999999997158E-2</v>
      </c>
      <c r="D166" s="8">
        <f>C166/180</f>
        <v>2.77777777777762E-4</v>
      </c>
      <c r="E166" s="8">
        <f>SUM(D166:D169)/4</f>
        <v>2.777777777777768E-4</v>
      </c>
      <c r="F166" s="8">
        <f>((D166*0.000000016/$S$5))*$T$5*0.18*$R$5/$V$5/$S$11*1000000000</f>
        <v>48.635882137581802</v>
      </c>
      <c r="G166" s="8">
        <f>SUM(F166:F168)/3</f>
        <v>48.635882137584112</v>
      </c>
      <c r="H166" s="8">
        <f>G165/$H$2*100</f>
        <v>67.16383723761659</v>
      </c>
    </row>
    <row r="167" spans="1:8" x14ac:dyDescent="0.25">
      <c r="A167" s="8">
        <v>498</v>
      </c>
      <c r="B167" s="8">
        <f>A167/60</f>
        <v>8.3000000000000007</v>
      </c>
      <c r="C167" s="8">
        <v>4.5000000000001705E-2</v>
      </c>
      <c r="D167" s="8">
        <f>C167/180</f>
        <v>2.5000000000000949E-4</v>
      </c>
      <c r="E167" s="8">
        <f>SUM(D167:D170)/4</f>
        <v>2.7777777777778173E-4</v>
      </c>
      <c r="F167" s="8">
        <f>((D167*0.000000016/$S$5))*$T$5*0.18*$R$5/$V$5/$S$11*1000000000</f>
        <v>43.772293923827775</v>
      </c>
      <c r="G167" s="8">
        <f>SUM(F167:F169)/3</f>
        <v>48.635882137585263</v>
      </c>
      <c r="H167" s="8">
        <f>G166/$H$2*100</f>
        <v>69.479831625120156</v>
      </c>
    </row>
    <row r="168" spans="1:8" x14ac:dyDescent="0.25">
      <c r="A168" s="8">
        <v>501</v>
      </c>
      <c r="B168" s="8">
        <f>A168/60</f>
        <v>8.35</v>
      </c>
      <c r="C168" s="8">
        <v>5.4999999999999716E-2</v>
      </c>
      <c r="D168" s="8">
        <f>C168/180</f>
        <v>3.0555555555555398E-4</v>
      </c>
      <c r="E168" s="8">
        <f>SUM(D168:D171)/4</f>
        <v>2.8472222222221985E-4</v>
      </c>
      <c r="F168" s="8">
        <f>((D168*0.000000016/$S$5))*$T$5*0.18*$R$5/$V$5/$S$11*1000000000</f>
        <v>53.499470351342751</v>
      </c>
      <c r="G168" s="8">
        <f>SUM(F168:F170)/3</f>
        <v>50.257078208837754</v>
      </c>
      <c r="H168" s="8">
        <f>G167/$H$2*100</f>
        <v>69.479831625121804</v>
      </c>
    </row>
    <row r="169" spans="1:8" x14ac:dyDescent="0.25">
      <c r="A169" s="8">
        <v>504</v>
      </c>
      <c r="B169" s="8">
        <f>A169/60</f>
        <v>8.4</v>
      </c>
      <c r="C169" s="8">
        <v>5.0000000000000711E-2</v>
      </c>
      <c r="D169" s="8">
        <f>C169/180</f>
        <v>2.7777777777778173E-4</v>
      </c>
      <c r="E169" s="8">
        <f>SUM(D169:D172)/4</f>
        <v>2.4305555555555655E-4</v>
      </c>
      <c r="F169" s="8">
        <f>((D169*0.000000016/$S$5))*$T$5*0.18*$R$5/$V$5/$S$11*1000000000</f>
        <v>48.635882137585256</v>
      </c>
      <c r="G169" s="8">
        <f>SUM(F169:F171)/3</f>
        <v>48.635882137584105</v>
      </c>
      <c r="H169" s="8">
        <f>G168/$H$2*100</f>
        <v>71.795826012625369</v>
      </c>
    </row>
    <row r="170" spans="1:8" x14ac:dyDescent="0.25">
      <c r="A170" s="8">
        <v>507</v>
      </c>
      <c r="B170" s="8">
        <f>A170/60</f>
        <v>8.4499999999999993</v>
      </c>
      <c r="C170" s="8">
        <v>5.0000000000000711E-2</v>
      </c>
      <c r="D170" s="8">
        <f>C170/180</f>
        <v>2.7777777777778173E-4</v>
      </c>
      <c r="E170" s="8">
        <f>SUM(D170:D173)/4</f>
        <v>2.4999999999999963E-4</v>
      </c>
      <c r="F170" s="8">
        <f>((D170*0.000000016/$S$5))*$T$5*0.18*$R$5/$V$5/$S$11*1000000000</f>
        <v>48.635882137585256</v>
      </c>
      <c r="G170" s="8">
        <f>SUM(F170:F172)/3</f>
        <v>40.529901781320469</v>
      </c>
      <c r="H170" s="8">
        <f>G169/$H$2*100</f>
        <v>69.479831625120141</v>
      </c>
    </row>
    <row r="171" spans="1:8" x14ac:dyDescent="0.25">
      <c r="A171" s="8">
        <v>510</v>
      </c>
      <c r="B171" s="8">
        <f>A171/60</f>
        <v>8.5</v>
      </c>
      <c r="C171" s="8">
        <v>4.9999999999997158E-2</v>
      </c>
      <c r="D171" s="8">
        <f>C171/180</f>
        <v>2.77777777777762E-4</v>
      </c>
      <c r="E171" s="8">
        <f>SUM(D171:D174)/4</f>
        <v>2.4999999999999963E-4</v>
      </c>
      <c r="F171" s="8">
        <f>((D171*0.000000016/$S$5))*$T$5*0.18*$R$5/$V$5/$S$11*1000000000</f>
        <v>48.635882137581802</v>
      </c>
      <c r="G171" s="8">
        <f>SUM(F171:F173)/3</f>
        <v>42.151097852572967</v>
      </c>
      <c r="H171" s="8">
        <f>G170/$H$2*100</f>
        <v>57.899859687600674</v>
      </c>
    </row>
    <row r="172" spans="1:8" x14ac:dyDescent="0.25">
      <c r="A172" s="8">
        <v>513</v>
      </c>
      <c r="B172" s="8">
        <f>A172/60</f>
        <v>8.5500000000000007</v>
      </c>
      <c r="C172" s="8">
        <v>2.5000000000002132E-2</v>
      </c>
      <c r="D172" s="8">
        <f>C172/180</f>
        <v>1.3888888888890073E-4</v>
      </c>
      <c r="E172" s="8">
        <f>SUM(D172:D175)/4</f>
        <v>2.5000000000000456E-4</v>
      </c>
      <c r="F172" s="8">
        <f>((D172*0.000000016/$S$5))*$T$5*0.18*$R$5/$V$5/$S$11*1000000000</f>
        <v>24.317941068794351</v>
      </c>
      <c r="G172" s="8">
        <f>SUM(F172:F174)/3</f>
        <v>42.151097852574118</v>
      </c>
      <c r="H172" s="8">
        <f>G171/$H$2*100</f>
        <v>60.215854075104232</v>
      </c>
    </row>
    <row r="173" spans="1:8" x14ac:dyDescent="0.25">
      <c r="A173" s="8">
        <v>516</v>
      </c>
      <c r="B173" s="8">
        <f>A173/60</f>
        <v>8.6</v>
      </c>
      <c r="C173" s="8">
        <v>5.4999999999999716E-2</v>
      </c>
      <c r="D173" s="8">
        <f>C173/180</f>
        <v>3.0555555555555398E-4</v>
      </c>
      <c r="E173" s="8">
        <f>SUM(D173:D176)/4</f>
        <v>2.8472222222221985E-4</v>
      </c>
      <c r="F173" s="8">
        <f>((D173*0.000000016/$S$5))*$T$5*0.18*$R$5/$V$5/$S$11*1000000000</f>
        <v>53.499470351342751</v>
      </c>
      <c r="G173" s="8">
        <f>SUM(F173:F175)/3</f>
        <v>50.257078208837754</v>
      </c>
      <c r="H173" s="8">
        <f>G172/$H$2*100</f>
        <v>60.215854075105881</v>
      </c>
    </row>
    <row r="174" spans="1:8" x14ac:dyDescent="0.25">
      <c r="A174" s="8">
        <v>519</v>
      </c>
      <c r="B174" s="8">
        <f>A174/60</f>
        <v>8.65</v>
      </c>
      <c r="C174" s="8">
        <v>5.0000000000000711E-2</v>
      </c>
      <c r="D174" s="8">
        <f>C174/180</f>
        <v>2.7777777777778173E-4</v>
      </c>
      <c r="E174" s="8">
        <f>SUM(D174:D177)/4</f>
        <v>2.777777777777768E-4</v>
      </c>
      <c r="F174" s="8">
        <f>((D174*0.000000016/$S$5))*$T$5*0.18*$R$5/$V$5/$S$11*1000000000</f>
        <v>48.635882137585256</v>
      </c>
      <c r="G174" s="8">
        <f>SUM(F174:F176)/3</f>
        <v>48.635882137584105</v>
      </c>
      <c r="H174" s="8">
        <f>G173/$H$2*100</f>
        <v>71.795826012625369</v>
      </c>
    </row>
    <row r="175" spans="1:8" x14ac:dyDescent="0.25">
      <c r="A175" s="8">
        <v>522</v>
      </c>
      <c r="B175" s="8">
        <f>A175/60</f>
        <v>8.6999999999999993</v>
      </c>
      <c r="C175" s="8">
        <v>5.0000000000000711E-2</v>
      </c>
      <c r="D175" s="8">
        <f>C175/180</f>
        <v>2.7777777777778173E-4</v>
      </c>
      <c r="E175" s="8">
        <f>SUM(D175:D178)/4</f>
        <v>2.4305555555555655E-4</v>
      </c>
      <c r="F175" s="8">
        <f>((D175*0.000000016/$S$5))*$T$5*0.18*$R$5/$V$5/$S$11*1000000000</f>
        <v>48.635882137585256</v>
      </c>
      <c r="G175" s="8">
        <f>SUM(F175:F177)/3</f>
        <v>48.635882137584105</v>
      </c>
      <c r="H175" s="8">
        <f>G174/$H$2*100</f>
        <v>69.479831625120141</v>
      </c>
    </row>
    <row r="176" spans="1:8" x14ac:dyDescent="0.25">
      <c r="A176" s="8">
        <v>525</v>
      </c>
      <c r="B176" s="8">
        <f>A176/60</f>
        <v>8.75</v>
      </c>
      <c r="C176" s="8">
        <v>4.9999999999997158E-2</v>
      </c>
      <c r="D176" s="8">
        <f>C176/180</f>
        <v>2.77777777777762E-4</v>
      </c>
      <c r="E176" s="8">
        <f>SUM(D176:D179)/4</f>
        <v>2.4305555555555162E-4</v>
      </c>
      <c r="F176" s="8">
        <f>((D176*0.000000016/$S$5))*$T$5*0.18*$R$5/$V$5/$S$11*1000000000</f>
        <v>48.635882137581802</v>
      </c>
      <c r="G176" s="8">
        <f>SUM(F176:F178)/3</f>
        <v>40.529901781320469</v>
      </c>
      <c r="H176" s="8">
        <f>G175/$H$2*100</f>
        <v>69.479831625120141</v>
      </c>
    </row>
    <row r="177" spans="1:8" x14ac:dyDescent="0.25">
      <c r="A177" s="8">
        <v>528</v>
      </c>
      <c r="B177" s="8">
        <f>A177/60</f>
        <v>8.8000000000000007</v>
      </c>
      <c r="C177" s="8">
        <v>5.0000000000000711E-2</v>
      </c>
      <c r="D177" s="8">
        <f>C177/180</f>
        <v>2.7777777777778173E-4</v>
      </c>
      <c r="E177" s="8">
        <f>SUM(D177:D179)/4</f>
        <v>1.7361111111111112E-4</v>
      </c>
      <c r="F177" s="8">
        <f>((D177*0.000000016/$S$5))*$T$5*0.18*$R$5/$V$5/$S$11*1000000000</f>
        <v>48.635882137585256</v>
      </c>
      <c r="G177" s="8">
        <f>SUM(F177:F179)/3</f>
        <v>40.529901781320469</v>
      </c>
      <c r="H177" s="8">
        <f>G176/$H$2*100</f>
        <v>57.899859687600674</v>
      </c>
    </row>
    <row r="178" spans="1:8" x14ac:dyDescent="0.25">
      <c r="A178" s="8">
        <v>531</v>
      </c>
      <c r="B178" s="8">
        <f>A178/60</f>
        <v>8.85</v>
      </c>
      <c r="C178" s="8">
        <v>2.5000000000002132E-2</v>
      </c>
      <c r="D178" s="8">
        <f>C178/180</f>
        <v>1.3888888888890073E-4</v>
      </c>
      <c r="E178" s="8">
        <f>SUM(D178:D179)/4</f>
        <v>1.0416666666666568E-4</v>
      </c>
      <c r="F178" s="8">
        <f>((D178*0.000000016/$S$5))*$T$5*0.18*$R$5/$V$5/$S$11*1000000000</f>
        <v>24.317941068794351</v>
      </c>
      <c r="G178" s="8">
        <f>SUM(F178:F180)/3</f>
        <v>24.317941068792052</v>
      </c>
      <c r="H178" s="8">
        <f>G177/$H$2*100</f>
        <v>57.899859687600674</v>
      </c>
    </row>
    <row r="179" spans="1:8" x14ac:dyDescent="0.25">
      <c r="A179" s="8">
        <v>534</v>
      </c>
      <c r="B179" s="8">
        <f>A179/60</f>
        <v>8.9</v>
      </c>
      <c r="C179" s="8">
        <v>4.9999999999997158E-2</v>
      </c>
      <c r="D179" s="8">
        <f>C179/180</f>
        <v>2.77777777777762E-4</v>
      </c>
      <c r="E179" s="8">
        <f>SUM(D179:D179)/4</f>
        <v>6.9444444444440501E-5</v>
      </c>
      <c r="F179" s="8">
        <f>((D179*0.000000016/$S$5))*$T$5*0.18*$R$5/$V$5/$S$11*1000000000</f>
        <v>48.635882137581802</v>
      </c>
      <c r="G179" s="8">
        <f>SUM(F179:F181)/3</f>
        <v>16.211960712527269</v>
      </c>
      <c r="H179" s="8">
        <f>G178/$H$2*100</f>
        <v>34.739915812560071</v>
      </c>
    </row>
    <row r="180" spans="1:8" x14ac:dyDescent="0.25">
      <c r="H180" s="8">
        <f>G179/$H$2*100</f>
        <v>23.159943875038955</v>
      </c>
    </row>
  </sheetData>
  <mergeCells count="2">
    <mergeCell ref="Q2:W2"/>
    <mergeCell ref="J1:M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tabSelected="1" workbookViewId="0">
      <selection activeCell="J1" sqref="J1:M3"/>
    </sheetView>
  </sheetViews>
  <sheetFormatPr defaultRowHeight="15" x14ac:dyDescent="0.25"/>
  <cols>
    <col min="1" max="1" width="16.85546875" style="8" bestFit="1" customWidth="1"/>
    <col min="2" max="2" width="31.7109375" style="8" bestFit="1" customWidth="1"/>
    <col min="3" max="3" width="30.7109375" style="8" bestFit="1" customWidth="1"/>
    <col min="4" max="4" width="16.5703125" style="8" bestFit="1" customWidth="1"/>
    <col min="5" max="5" width="31.7109375" style="8" bestFit="1" customWidth="1"/>
    <col min="6" max="6" width="22.42578125" style="8" bestFit="1" customWidth="1"/>
    <col min="7" max="7" width="28" style="8" bestFit="1" customWidth="1"/>
    <col min="8" max="8" width="32.28515625" style="8" bestFit="1" customWidth="1"/>
    <col min="9" max="13" width="9.140625" style="8"/>
    <col min="14" max="14" width="10" style="8" bestFit="1" customWidth="1"/>
    <col min="15" max="15" width="9.85546875" style="8" bestFit="1" customWidth="1"/>
    <col min="16" max="16" width="35.5703125" style="8" bestFit="1" customWidth="1"/>
    <col min="17" max="17" width="9.28515625" style="8" bestFit="1" customWidth="1"/>
    <col min="18" max="18" width="18.7109375" style="8" bestFit="1" customWidth="1"/>
    <col min="19" max="19" width="35.5703125" style="8" bestFit="1" customWidth="1"/>
    <col min="20" max="21" width="9.140625" style="8"/>
    <col min="22" max="22" width="18.7109375" style="8" bestFit="1" customWidth="1"/>
    <col min="23" max="16384" width="9.140625" style="8"/>
  </cols>
  <sheetData>
    <row r="1" spans="1:23" x14ac:dyDescent="0.25">
      <c r="A1" s="11" t="s">
        <v>29</v>
      </c>
      <c r="B1" s="11" t="s">
        <v>28</v>
      </c>
      <c r="C1" s="11" t="s">
        <v>27</v>
      </c>
      <c r="D1" s="8" t="s">
        <v>26</v>
      </c>
      <c r="E1" s="8" t="s">
        <v>25</v>
      </c>
      <c r="F1" s="8" t="s">
        <v>3</v>
      </c>
      <c r="G1" s="8" t="s">
        <v>30</v>
      </c>
      <c r="H1" s="8" t="s">
        <v>23</v>
      </c>
      <c r="J1" s="10" t="s">
        <v>31</v>
      </c>
      <c r="K1" s="10"/>
      <c r="L1" s="10"/>
      <c r="M1" s="10"/>
    </row>
    <row r="2" spans="1:23" x14ac:dyDescent="0.25">
      <c r="A2" s="8">
        <v>3</v>
      </c>
      <c r="B2" s="8">
        <f>A2/60</f>
        <v>0.05</v>
      </c>
      <c r="C2" s="8">
        <v>0.14999999999999858</v>
      </c>
      <c r="D2" s="8">
        <f>C2/180</f>
        <v>8.3333333333332547E-4</v>
      </c>
      <c r="E2" s="8">
        <f>SUM(D2:D5)/4</f>
        <v>8.1481481481481064E-4</v>
      </c>
      <c r="F2" s="8">
        <f>((D2*0.000000016/$S$5))*$T$5*0.18*$R$5/$V$5/$S$11*1000000000</f>
        <v>218.86146961912846</v>
      </c>
      <c r="G2" s="8">
        <f>SUM(F2:F4)/3</f>
        <v>213.18728336974414</v>
      </c>
      <c r="H2" s="8">
        <v>220</v>
      </c>
      <c r="J2" s="10"/>
      <c r="K2" s="10"/>
      <c r="L2" s="10"/>
      <c r="M2" s="10"/>
      <c r="Q2" s="10" t="s">
        <v>22</v>
      </c>
      <c r="R2" s="10"/>
      <c r="S2" s="10"/>
      <c r="T2" s="10"/>
      <c r="U2" s="10"/>
      <c r="V2" s="10"/>
      <c r="W2" s="10"/>
    </row>
    <row r="3" spans="1:23" x14ac:dyDescent="0.25">
      <c r="A3" s="8">
        <v>6</v>
      </c>
      <c r="B3" s="8">
        <f>A3/60</f>
        <v>0.1</v>
      </c>
      <c r="C3" s="8">
        <v>0.14333333333333323</v>
      </c>
      <c r="D3" s="8">
        <f>C3/180</f>
        <v>7.9629629629629571E-4</v>
      </c>
      <c r="E3" s="8">
        <f>SUM(D3:D6)/4</f>
        <v>8.1944444444444263E-4</v>
      </c>
      <c r="F3" s="8">
        <f>((D3*0.000000016/$S$5))*$T$5*0.18*$R$5/$V$5/$S$11*1000000000</f>
        <v>209.13429319161344</v>
      </c>
      <c r="G3" s="8">
        <f>SUM(F3:F5)/3</f>
        <v>212.37668533411849</v>
      </c>
      <c r="H3" s="8">
        <f>G2/$H$2*100</f>
        <v>96.903310622610974</v>
      </c>
      <c r="J3" s="10"/>
      <c r="K3" s="10"/>
      <c r="L3" s="10"/>
      <c r="M3" s="10"/>
      <c r="Q3" s="9"/>
      <c r="R3" s="9"/>
      <c r="S3" s="9"/>
      <c r="T3" s="9"/>
      <c r="U3" s="9"/>
      <c r="V3" s="9"/>
      <c r="W3" s="9"/>
    </row>
    <row r="4" spans="1:23" x14ac:dyDescent="0.25">
      <c r="A4" s="8">
        <v>9</v>
      </c>
      <c r="B4" s="8">
        <f>A4/60</f>
        <v>0.15</v>
      </c>
      <c r="C4" s="8">
        <v>0.14499999999999838</v>
      </c>
      <c r="D4" s="8">
        <f>C4/180</f>
        <v>8.0555555555554656E-4</v>
      </c>
      <c r="E4" s="8">
        <f>SUM(D4:D7)/4</f>
        <v>8.3101851851851934E-4</v>
      </c>
      <c r="F4" s="8">
        <f>((D4*0.000000016/$S$5))*$T$5*0.18*$R$5/$V$5/$S$11*1000000000</f>
        <v>211.56608729849052</v>
      </c>
      <c r="G4" s="8">
        <f>SUM(F4:F6)/3</f>
        <v>217.24027354787714</v>
      </c>
      <c r="H4" s="8">
        <f>G3/$H$2*100</f>
        <v>96.534856970053866</v>
      </c>
      <c r="Q4" s="9"/>
      <c r="R4" s="9" t="s">
        <v>21</v>
      </c>
      <c r="S4" s="9" t="s">
        <v>20</v>
      </c>
      <c r="T4" s="9" t="s">
        <v>19</v>
      </c>
      <c r="U4" s="9" t="s">
        <v>18</v>
      </c>
      <c r="V4" s="9" t="s">
        <v>17</v>
      </c>
      <c r="W4" s="9"/>
    </row>
    <row r="5" spans="1:23" x14ac:dyDescent="0.25">
      <c r="A5" s="8">
        <v>12</v>
      </c>
      <c r="B5" s="8">
        <f>A5/60</f>
        <v>0.2</v>
      </c>
      <c r="C5" s="8">
        <v>0.14833333333333343</v>
      </c>
      <c r="D5" s="8">
        <f>C5/180</f>
        <v>8.2407407407407462E-4</v>
      </c>
      <c r="E5" s="8">
        <f>SUM(D5:D8)/4</f>
        <v>8.4027777777778007E-4</v>
      </c>
      <c r="F5" s="8">
        <f>((D5*0.000000016/$S$5))*$T$5*0.18*$R$5/$V$5/$S$11*1000000000</f>
        <v>216.42967551225149</v>
      </c>
      <c r="G5" s="8">
        <f>SUM(F5:F7)/3</f>
        <v>220.48266569038447</v>
      </c>
      <c r="H5" s="8">
        <f>G4/$H$2*100</f>
        <v>98.7455788853987</v>
      </c>
      <c r="Q5" s="9" t="s">
        <v>16</v>
      </c>
      <c r="R5" s="9">
        <v>6.096E-2</v>
      </c>
      <c r="S5" s="9">
        <v>2.9171554500000002E-3</v>
      </c>
      <c r="T5" s="9">
        <v>8.8999999999999995E-4</v>
      </c>
      <c r="U5" s="9">
        <v>30</v>
      </c>
      <c r="V5" s="9">
        <f>U5*$S$10</f>
        <v>206842.80000000002</v>
      </c>
      <c r="W5" s="9">
        <v>0.18</v>
      </c>
    </row>
    <row r="6" spans="1:23" x14ac:dyDescent="0.25">
      <c r="A6" s="8">
        <v>15</v>
      </c>
      <c r="B6" s="8">
        <f>A6/60</f>
        <v>0.25</v>
      </c>
      <c r="C6" s="8">
        <v>0.15333333333333363</v>
      </c>
      <c r="D6" s="8">
        <f>C6/180</f>
        <v>8.5185185185185353E-4</v>
      </c>
      <c r="E6" s="8">
        <f>SUM(D6:D9)/4</f>
        <v>8.4722222222222479E-4</v>
      </c>
      <c r="F6" s="8">
        <f>((D6*0.000000016/$S$5))*$T$5*0.18*$R$5/$V$5/$S$11*1000000000</f>
        <v>223.72505783288941</v>
      </c>
      <c r="G6" s="8">
        <f>SUM(F6:F8)/3</f>
        <v>222.10386176163692</v>
      </c>
      <c r="H6" s="8">
        <f>G5/$H$2*100</f>
        <v>100.21939349562929</v>
      </c>
      <c r="Q6" s="9" t="s">
        <v>15</v>
      </c>
      <c r="R6" s="9">
        <v>6.096E-2</v>
      </c>
      <c r="S6" s="9">
        <v>2.9171554500000002E-3</v>
      </c>
      <c r="T6" s="9">
        <v>8.8999999999999995E-4</v>
      </c>
      <c r="U6" s="9">
        <v>30</v>
      </c>
      <c r="V6" s="9">
        <f>U6*$S$10</f>
        <v>206842.80000000002</v>
      </c>
      <c r="W6" s="9">
        <v>0.18</v>
      </c>
    </row>
    <row r="7" spans="1:23" x14ac:dyDescent="0.25">
      <c r="A7" s="8">
        <v>18</v>
      </c>
      <c r="B7" s="8">
        <f>A7/60</f>
        <v>0.3</v>
      </c>
      <c r="C7" s="8">
        <v>0.15166666666666848</v>
      </c>
      <c r="D7" s="8">
        <f>C7/180</f>
        <v>8.4259259259260267E-4</v>
      </c>
      <c r="E7" s="8">
        <f>SUM(D7:D10)/4</f>
        <v>8.425925925925927E-4</v>
      </c>
      <c r="F7" s="8">
        <f>((D7*0.000000016/$S$5))*$T$5*0.18*$R$5/$V$5/$S$11*1000000000</f>
        <v>221.29326372601241</v>
      </c>
      <c r="G7" s="8">
        <f>SUM(F7:F9)/3</f>
        <v>222.10386176163692</v>
      </c>
      <c r="H7" s="8">
        <f>G6/$H$2*100</f>
        <v>100.95630080074405</v>
      </c>
      <c r="Q7" s="9" t="s">
        <v>14</v>
      </c>
      <c r="R7" s="9">
        <v>6.096E-2</v>
      </c>
      <c r="S7" s="9">
        <v>2.9171554500000002E-3</v>
      </c>
      <c r="T7" s="9">
        <v>8.8999999999999995E-4</v>
      </c>
      <c r="U7" s="9">
        <v>30</v>
      </c>
      <c r="V7" s="9">
        <f>U7*$S$10</f>
        <v>206842.80000000002</v>
      </c>
      <c r="W7" s="9">
        <v>0.18</v>
      </c>
    </row>
    <row r="8" spans="1:23" x14ac:dyDescent="0.25">
      <c r="A8" s="8">
        <v>21</v>
      </c>
      <c r="B8" s="8">
        <f>A8/60</f>
        <v>0.35</v>
      </c>
      <c r="C8" s="8">
        <v>0.15166666666666609</v>
      </c>
      <c r="D8" s="8">
        <f>C8/180</f>
        <v>8.4259259259258934E-4</v>
      </c>
      <c r="E8" s="8">
        <f>SUM(D8:D11)/4</f>
        <v>8.3796296296296082E-4</v>
      </c>
      <c r="F8" s="8">
        <f>((D8*0.000000016/$S$5))*$T$5*0.18*$R$5/$V$5/$S$11*1000000000</f>
        <v>221.29326372600895</v>
      </c>
      <c r="G8" s="8">
        <f>SUM(F8:F10)/3</f>
        <v>221.29326372600895</v>
      </c>
      <c r="H8" s="8">
        <f>G7/$H$2*100</f>
        <v>100.95630080074405</v>
      </c>
      <c r="Q8" s="9" t="s">
        <v>13</v>
      </c>
      <c r="R8" s="9">
        <v>6.096E-2</v>
      </c>
      <c r="S8" s="9">
        <v>2.9171554500000002E-3</v>
      </c>
      <c r="T8" s="9">
        <v>8.8999999999999995E-4</v>
      </c>
      <c r="U8" s="9">
        <v>30</v>
      </c>
      <c r="V8" s="9">
        <f>U8*$S$10</f>
        <v>206842.80000000002</v>
      </c>
      <c r="W8" s="9">
        <v>0.18</v>
      </c>
    </row>
    <row r="9" spans="1:23" x14ac:dyDescent="0.25">
      <c r="A9" s="8">
        <v>24</v>
      </c>
      <c r="B9" s="8">
        <f>A9/60</f>
        <v>0.4</v>
      </c>
      <c r="C9" s="8">
        <v>0.15333333333333363</v>
      </c>
      <c r="D9" s="8">
        <f>C9/180</f>
        <v>8.5185185185185353E-4</v>
      </c>
      <c r="E9" s="8">
        <f>SUM(D9:D12)/4</f>
        <v>8.2638888888888736E-4</v>
      </c>
      <c r="F9" s="8">
        <f>((D9*0.000000016/$S$5))*$T$5*0.18*$R$5/$V$5/$S$11*1000000000</f>
        <v>223.72505783288941</v>
      </c>
      <c r="G9" s="8">
        <f>SUM(F9:F11)/3</f>
        <v>219.67206765475646</v>
      </c>
      <c r="H9" s="8">
        <f>G8/$H$2*100</f>
        <v>100.58784714818589</v>
      </c>
      <c r="Q9" s="9"/>
      <c r="R9" s="9"/>
      <c r="S9" s="9"/>
      <c r="T9" s="9"/>
      <c r="U9" s="9"/>
      <c r="V9" s="9"/>
      <c r="W9" s="9"/>
    </row>
    <row r="10" spans="1:23" x14ac:dyDescent="0.25">
      <c r="A10" s="8">
        <v>27</v>
      </c>
      <c r="B10" s="8">
        <f>A10/60</f>
        <v>0.45</v>
      </c>
      <c r="C10" s="8">
        <v>0.14999999999999858</v>
      </c>
      <c r="D10" s="8">
        <f>C10/180</f>
        <v>8.3333333333332547E-4</v>
      </c>
      <c r="E10" s="8">
        <f>SUM(D10:D13)/4</f>
        <v>8.2175925925925862E-4</v>
      </c>
      <c r="F10" s="8">
        <f>((D10*0.000000016/$S$5))*$T$5*0.18*$R$5/$V$5/$S$11*1000000000</f>
        <v>218.86146961912846</v>
      </c>
      <c r="G10" s="8">
        <f>SUM(F10:F12)/3</f>
        <v>214.80847944099779</v>
      </c>
      <c r="H10" s="8">
        <f>G9/$H$2*100</f>
        <v>99.850939843071117</v>
      </c>
      <c r="Q10" s="9" t="s">
        <v>12</v>
      </c>
      <c r="R10" s="9" t="s">
        <v>7</v>
      </c>
      <c r="S10" s="9">
        <v>6894.76</v>
      </c>
      <c r="T10" s="9" t="s">
        <v>11</v>
      </c>
      <c r="U10" s="9"/>
      <c r="V10" s="9"/>
      <c r="W10" s="9"/>
    </row>
    <row r="11" spans="1:23" x14ac:dyDescent="0.25">
      <c r="A11" s="8">
        <v>30</v>
      </c>
      <c r="B11" s="8">
        <f>A11/60</f>
        <v>0.5</v>
      </c>
      <c r="C11" s="8">
        <v>0.14833333333333343</v>
      </c>
      <c r="D11" s="8">
        <f>C11/180</f>
        <v>8.2407407407407462E-4</v>
      </c>
      <c r="E11" s="8">
        <f>SUM(D11:D14)/4</f>
        <v>8.2175925925926188E-4</v>
      </c>
      <c r="F11" s="8">
        <f>((D11*0.000000016/$S$5))*$T$5*0.18*$R$5/$V$5/$S$11*1000000000</f>
        <v>216.42967551225149</v>
      </c>
      <c r="G11" s="8">
        <f>SUM(F11:F13)/3</f>
        <v>214.80847944099892</v>
      </c>
      <c r="H11" s="8">
        <f>G10/$H$2*100</f>
        <v>97.640217927726269</v>
      </c>
      <c r="Q11" s="9" t="s">
        <v>10</v>
      </c>
      <c r="R11" s="9" t="s">
        <v>7</v>
      </c>
      <c r="S11" s="9">
        <v>9.8600000000000004E-13</v>
      </c>
      <c r="T11" s="9" t="s">
        <v>9</v>
      </c>
      <c r="U11" s="9"/>
      <c r="V11" s="9"/>
      <c r="W11" s="9"/>
    </row>
    <row r="12" spans="1:23" x14ac:dyDescent="0.25">
      <c r="A12" s="8">
        <v>33</v>
      </c>
      <c r="B12" s="8">
        <f>A12/60</f>
        <v>0.55000000000000004</v>
      </c>
      <c r="C12" s="8">
        <v>0.14333333333333323</v>
      </c>
      <c r="D12" s="8">
        <f>C12/180</f>
        <v>7.9629629629629571E-4</v>
      </c>
      <c r="E12" s="8">
        <f>SUM(D12:D15)/4</f>
        <v>8.1944444444444588E-4</v>
      </c>
      <c r="F12" s="8">
        <f>((D12*0.000000016/$S$5))*$T$5*0.18*$R$5/$V$5/$S$11*1000000000</f>
        <v>209.13429319161344</v>
      </c>
      <c r="G12" s="8">
        <f>SUM(F12:F14)/3</f>
        <v>215.61907747662573</v>
      </c>
      <c r="H12" s="8">
        <f>G11/$H$2*100</f>
        <v>97.640217927726781</v>
      </c>
      <c r="Q12" s="9" t="s">
        <v>8</v>
      </c>
      <c r="R12" s="9" t="s">
        <v>7</v>
      </c>
      <c r="S12" s="9" t="s">
        <v>6</v>
      </c>
      <c r="T12" s="9" t="s">
        <v>5</v>
      </c>
      <c r="U12" s="9"/>
      <c r="V12" s="9"/>
      <c r="W12" s="9"/>
    </row>
    <row r="13" spans="1:23" x14ac:dyDescent="0.25">
      <c r="A13" s="8">
        <v>36</v>
      </c>
      <c r="B13" s="8">
        <f>A13/60</f>
        <v>0.6</v>
      </c>
      <c r="C13" s="8">
        <v>0.15000000000000094</v>
      </c>
      <c r="D13" s="8">
        <f>C13/180</f>
        <v>8.3333333333333859E-4</v>
      </c>
      <c r="E13" s="8">
        <f>SUM(D13:D16)/4</f>
        <v>8.2175925925926188E-4</v>
      </c>
      <c r="F13" s="8">
        <f>((D13*0.000000016/$S$5))*$T$5*0.18*$R$5/$V$5/$S$11*1000000000</f>
        <v>218.86146961913187</v>
      </c>
      <c r="G13" s="8">
        <f>SUM(F13:F15)/3</f>
        <v>217.24027354787825</v>
      </c>
      <c r="H13" s="8">
        <f>G12/$H$2*100</f>
        <v>98.008671580284428</v>
      </c>
    </row>
    <row r="14" spans="1:23" x14ac:dyDescent="0.25">
      <c r="A14" s="8">
        <v>39</v>
      </c>
      <c r="B14" s="8">
        <f>A14/60</f>
        <v>0.65</v>
      </c>
      <c r="C14" s="8">
        <v>0.15000000000000094</v>
      </c>
      <c r="D14" s="8">
        <f>C14/180</f>
        <v>8.3333333333333859E-4</v>
      </c>
      <c r="E14" s="8">
        <f>SUM(D14:D17)/4</f>
        <v>8.1712962962962989E-4</v>
      </c>
      <c r="F14" s="8">
        <f>((D14*0.000000016/$S$5))*$T$5*0.18*$R$5/$V$5/$S$11*1000000000</f>
        <v>218.86146961913187</v>
      </c>
      <c r="G14" s="8">
        <f>SUM(F14:F16)/3</f>
        <v>214.80847944099892</v>
      </c>
      <c r="H14" s="8">
        <f>G13/$H$2*100</f>
        <v>98.745578885399198</v>
      </c>
    </row>
    <row r="15" spans="1:23" x14ac:dyDescent="0.25">
      <c r="A15" s="8">
        <v>42</v>
      </c>
      <c r="B15" s="8">
        <f>A15/60</f>
        <v>0.7</v>
      </c>
      <c r="C15" s="8">
        <v>0.14666666666666592</v>
      </c>
      <c r="D15" s="8">
        <f>C15/180</f>
        <v>8.1481481481481064E-4</v>
      </c>
      <c r="E15" s="8">
        <f>SUM(D15:D18)/4</f>
        <v>8.14814814814814E-4</v>
      </c>
      <c r="F15" s="8">
        <f>((D15*0.000000016/$S$5))*$T$5*0.18*$R$5/$V$5/$S$11*1000000000</f>
        <v>213.997881405371</v>
      </c>
      <c r="G15" s="8">
        <f>SUM(F15:F17)/3</f>
        <v>213.1872833697453</v>
      </c>
      <c r="H15" s="8">
        <f>G14/$H$2*100</f>
        <v>97.640217927726781</v>
      </c>
    </row>
    <row r="16" spans="1:23" x14ac:dyDescent="0.25">
      <c r="A16" s="8">
        <v>45</v>
      </c>
      <c r="B16" s="8">
        <f>A16/60</f>
        <v>0.75</v>
      </c>
      <c r="C16" s="8">
        <v>0.14500000000000077</v>
      </c>
      <c r="D16" s="8">
        <f>C16/180</f>
        <v>8.0555555555555979E-4</v>
      </c>
      <c r="E16" s="8">
        <f>SUM(D16:D19)/4</f>
        <v>8.1944444444444274E-4</v>
      </c>
      <c r="F16" s="8">
        <f>((D16*0.000000016/$S$5))*$T$5*0.18*$R$5/$V$5/$S$11*1000000000</f>
        <v>211.56608729849395</v>
      </c>
      <c r="G16" s="8">
        <f>SUM(F16:F18)/3</f>
        <v>213.99788140537214</v>
      </c>
      <c r="H16" s="8">
        <f>G15/$H$2*100</f>
        <v>96.9033106226115</v>
      </c>
    </row>
    <row r="17" spans="1:8" x14ac:dyDescent="0.25">
      <c r="A17" s="8">
        <v>48</v>
      </c>
      <c r="B17" s="8">
        <f>A17/60</f>
        <v>0.8</v>
      </c>
      <c r="C17" s="8">
        <v>0.14666666666666592</v>
      </c>
      <c r="D17" s="8">
        <f>C17/180</f>
        <v>8.1481481481481064E-4</v>
      </c>
      <c r="E17" s="8">
        <f>SUM(D17:D20)/4</f>
        <v>8.1944444444444263E-4</v>
      </c>
      <c r="F17" s="8">
        <f>((D17*0.000000016/$S$5))*$T$5*0.18*$R$5/$V$5/$S$11*1000000000</f>
        <v>213.997881405371</v>
      </c>
      <c r="G17" s="8">
        <f>SUM(F17:F19)/3</f>
        <v>216.42967551225033</v>
      </c>
      <c r="H17" s="8">
        <f>G16/$H$2*100</f>
        <v>97.271764275169161</v>
      </c>
    </row>
    <row r="18" spans="1:8" x14ac:dyDescent="0.25">
      <c r="A18" s="8">
        <v>51</v>
      </c>
      <c r="B18" s="8">
        <f>A18/60</f>
        <v>0.85</v>
      </c>
      <c r="C18" s="8">
        <v>0.14833333333333343</v>
      </c>
      <c r="D18" s="8">
        <f>C18/180</f>
        <v>8.2407407407407462E-4</v>
      </c>
      <c r="E18" s="8">
        <f>SUM(D18:D21)/4</f>
        <v>8.1944444444444426E-4</v>
      </c>
      <c r="F18" s="8">
        <f>((D18*0.000000016/$S$5))*$T$5*0.18*$R$5/$V$5/$S$11*1000000000</f>
        <v>216.42967551225149</v>
      </c>
      <c r="G18" s="8">
        <f>SUM(F18:F20)/3</f>
        <v>215.61907747662462</v>
      </c>
      <c r="H18" s="8">
        <f>G17/$H$2*100</f>
        <v>98.377125232841053</v>
      </c>
    </row>
    <row r="19" spans="1:8" x14ac:dyDescent="0.25">
      <c r="A19" s="8">
        <v>54</v>
      </c>
      <c r="B19" s="8">
        <f>A19/60</f>
        <v>0.9</v>
      </c>
      <c r="C19" s="8">
        <v>0.14999999999999858</v>
      </c>
      <c r="D19" s="8">
        <f>C19/180</f>
        <v>8.3333333333332547E-4</v>
      </c>
      <c r="E19" s="8">
        <f>SUM(D19:D22)/4</f>
        <v>8.1481481481481552E-4</v>
      </c>
      <c r="F19" s="8">
        <f>((D19*0.000000016/$S$5))*$T$5*0.18*$R$5/$V$5/$S$11*1000000000</f>
        <v>218.86146961912846</v>
      </c>
      <c r="G19" s="8">
        <f>SUM(F19:F21)/3</f>
        <v>214.80847944099833</v>
      </c>
      <c r="H19" s="8">
        <f>G18/$H$2*100</f>
        <v>98.008671580283931</v>
      </c>
    </row>
    <row r="20" spans="1:8" x14ac:dyDescent="0.25">
      <c r="A20" s="8">
        <v>57</v>
      </c>
      <c r="B20" s="8">
        <f>A20/60</f>
        <v>0.95</v>
      </c>
      <c r="C20" s="8">
        <v>0.14500000000000077</v>
      </c>
      <c r="D20" s="8">
        <f>C20/180</f>
        <v>8.0555555555555979E-4</v>
      </c>
      <c r="E20" s="8">
        <f>SUM(D20:D23)/4</f>
        <v>8.1481481481481726E-4</v>
      </c>
      <c r="F20" s="8">
        <f>((D20*0.000000016/$S$5))*$T$5*0.18*$R$5/$V$5/$S$11*1000000000</f>
        <v>211.56608729849395</v>
      </c>
      <c r="G20" s="8">
        <f>SUM(F20:F22)/3</f>
        <v>212.3766853341202</v>
      </c>
      <c r="H20" s="8">
        <f>G19/$H$2*100</f>
        <v>97.640217927726511</v>
      </c>
    </row>
    <row r="21" spans="1:8" x14ac:dyDescent="0.25">
      <c r="A21" s="8">
        <v>60</v>
      </c>
      <c r="B21" s="8">
        <f>A21/60</f>
        <v>1</v>
      </c>
      <c r="C21" s="8">
        <v>0.14666666666666708</v>
      </c>
      <c r="D21" s="8">
        <f>C21/180</f>
        <v>8.1481481481481715E-4</v>
      </c>
      <c r="E21" s="8">
        <f>SUM(D21:D24)/4</f>
        <v>8.2407407407407635E-4</v>
      </c>
      <c r="F21" s="8">
        <f>((D21*0.000000016/$S$5))*$T$5*0.18*$R$5/$V$5/$S$11*1000000000</f>
        <v>213.99788140537262</v>
      </c>
      <c r="G21" s="8">
        <f>SUM(F21:F23)/3</f>
        <v>214.80847944099892</v>
      </c>
      <c r="H21" s="8">
        <f>G20/$H$2*100</f>
        <v>96.534856970054634</v>
      </c>
    </row>
    <row r="22" spans="1:8" x14ac:dyDescent="0.25">
      <c r="A22" s="8">
        <v>63</v>
      </c>
      <c r="B22" s="8">
        <f>A22/60</f>
        <v>1.05</v>
      </c>
      <c r="C22" s="8">
        <v>0.14500000000000077</v>
      </c>
      <c r="D22" s="8">
        <f>C22/180</f>
        <v>8.0555555555555979E-4</v>
      </c>
      <c r="E22" s="8">
        <f>SUM(D22:D25)/4</f>
        <v>8.2870370370370509E-4</v>
      </c>
      <c r="F22" s="8">
        <f>((D22*0.000000016/$S$5))*$T$5*0.18*$R$5/$V$5/$S$11*1000000000</f>
        <v>211.56608729849395</v>
      </c>
      <c r="G22" s="8">
        <f>SUM(F22:F24)/3</f>
        <v>217.24027354787827</v>
      </c>
      <c r="H22" s="8">
        <f>G21/$H$2*100</f>
        <v>97.640217927726781</v>
      </c>
    </row>
    <row r="23" spans="1:8" x14ac:dyDescent="0.25">
      <c r="A23" s="8">
        <v>66</v>
      </c>
      <c r="B23" s="8">
        <f>A23/60</f>
        <v>1.1000000000000001</v>
      </c>
      <c r="C23" s="8">
        <v>0.14999999999999977</v>
      </c>
      <c r="D23" s="8">
        <f>C23/180</f>
        <v>8.3333333333333209E-4</v>
      </c>
      <c r="E23" s="8">
        <f>SUM(D23:D26)/4</f>
        <v>8.3101851851851934E-4</v>
      </c>
      <c r="F23" s="8">
        <f>((D23*0.000000016/$S$5))*$T$5*0.18*$R$5/$V$5/$S$11*1000000000</f>
        <v>218.86146961913022</v>
      </c>
      <c r="G23" s="8">
        <f>SUM(F23:F25)/3</f>
        <v>219.67206765475703</v>
      </c>
      <c r="H23" s="8">
        <f>G22/$H$2*100</f>
        <v>98.745578885399226</v>
      </c>
    </row>
    <row r="24" spans="1:8" x14ac:dyDescent="0.25">
      <c r="A24" s="8">
        <v>69</v>
      </c>
      <c r="B24" s="8">
        <f>A24/60</f>
        <v>1.1499999999999999</v>
      </c>
      <c r="C24" s="8">
        <v>0.15166666666666728</v>
      </c>
      <c r="D24" s="8">
        <f>C24/180</f>
        <v>8.4259259259259606E-4</v>
      </c>
      <c r="E24" s="8">
        <f>SUM(D24:D27)/4</f>
        <v>8.2407407407407462E-4</v>
      </c>
      <c r="F24" s="8">
        <f>((D24*0.000000016/$S$5))*$T$5*0.18*$R$5/$V$5/$S$11*1000000000</f>
        <v>221.29326372601071</v>
      </c>
      <c r="G24" s="8">
        <f>SUM(F24:F26)/3</f>
        <v>218.05087158350452</v>
      </c>
      <c r="H24" s="8">
        <f>G23/$H$2*100</f>
        <v>99.850939843071373</v>
      </c>
    </row>
    <row r="25" spans="1:8" x14ac:dyDescent="0.25">
      <c r="A25" s="8">
        <v>72</v>
      </c>
      <c r="B25" s="8">
        <f>A25/60</f>
        <v>1.2</v>
      </c>
      <c r="C25" s="8">
        <v>0.14999999999999977</v>
      </c>
      <c r="D25" s="8">
        <f>C25/180</f>
        <v>8.3333333333333209E-4</v>
      </c>
      <c r="E25" s="8">
        <f>SUM(D25:D28)/4</f>
        <v>8.148148148148139E-4</v>
      </c>
      <c r="F25" s="8">
        <f>((D25*0.000000016/$S$5))*$T$5*0.18*$R$5/$V$5/$S$11*1000000000</f>
        <v>218.86146961913022</v>
      </c>
      <c r="G25" s="8">
        <f>SUM(F25:F27)/3</f>
        <v>214.80847944099835</v>
      </c>
      <c r="H25" s="8">
        <f>G24/$H$2*100</f>
        <v>99.114032537956604</v>
      </c>
    </row>
    <row r="26" spans="1:8" x14ac:dyDescent="0.25">
      <c r="A26" s="8">
        <v>75</v>
      </c>
      <c r="B26" s="8">
        <f>A26/60</f>
        <v>1.25</v>
      </c>
      <c r="C26" s="8">
        <v>0.14666666666666708</v>
      </c>
      <c r="D26" s="8">
        <f>C26/180</f>
        <v>8.1481481481481715E-4</v>
      </c>
      <c r="E26" s="8">
        <f>SUM(D26:D29)/4</f>
        <v>8.055555555555548E-4</v>
      </c>
      <c r="F26" s="8">
        <f>((D26*0.000000016/$S$5))*$T$5*0.18*$R$5/$V$5/$S$11*1000000000</f>
        <v>213.99788140537262</v>
      </c>
      <c r="G26" s="8">
        <f>SUM(F26:F28)/3</f>
        <v>212.37668533411906</v>
      </c>
      <c r="H26" s="8">
        <f>G25/$H$2*100</f>
        <v>97.640217927726525</v>
      </c>
    </row>
    <row r="27" spans="1:8" x14ac:dyDescent="0.25">
      <c r="A27" s="8">
        <v>78</v>
      </c>
      <c r="B27" s="8">
        <f>A27/60</f>
        <v>1.3</v>
      </c>
      <c r="C27" s="8">
        <v>0.14499999999999957</v>
      </c>
      <c r="D27" s="8">
        <f>C27/180</f>
        <v>8.0555555555555318E-4</v>
      </c>
      <c r="E27" s="8">
        <f>SUM(D27:D30)/4</f>
        <v>8.055555555555548E-4</v>
      </c>
      <c r="F27" s="8">
        <f>((D27*0.000000016/$S$5))*$T$5*0.18*$R$5/$V$5/$S$11*1000000000</f>
        <v>211.56608729849225</v>
      </c>
      <c r="G27" s="8">
        <f>SUM(F27:F29)/3</f>
        <v>210.75548926286601</v>
      </c>
      <c r="H27" s="8">
        <f>G26/$H$2*100</f>
        <v>96.534856970054122</v>
      </c>
    </row>
    <row r="28" spans="1:8" x14ac:dyDescent="0.25">
      <c r="A28" s="8">
        <v>81</v>
      </c>
      <c r="B28" s="8">
        <f>A28/60</f>
        <v>1.35</v>
      </c>
      <c r="C28" s="8">
        <v>0.14499999999999957</v>
      </c>
      <c r="D28" s="8">
        <f>C28/180</f>
        <v>8.0555555555555318E-4</v>
      </c>
      <c r="E28" s="8">
        <f>SUM(D28:D31)/4</f>
        <v>8.0555555555555643E-4</v>
      </c>
      <c r="F28" s="8">
        <f>((D28*0.000000016/$S$5))*$T$5*0.18*$R$5/$V$5/$S$11*1000000000</f>
        <v>211.56608729849225</v>
      </c>
      <c r="G28" s="8">
        <f>SUM(F28:F30)/3</f>
        <v>211.56608729849276</v>
      </c>
      <c r="H28" s="8">
        <f>G27/$H$2*100</f>
        <v>95.797949664939097</v>
      </c>
    </row>
    <row r="29" spans="1:8" x14ac:dyDescent="0.25">
      <c r="A29" s="8">
        <v>84</v>
      </c>
      <c r="B29" s="8">
        <f>A29/60</f>
        <v>1.4</v>
      </c>
      <c r="C29" s="8">
        <v>0.14333333333333323</v>
      </c>
      <c r="D29" s="8">
        <f>C29/180</f>
        <v>7.9629629629629571E-4</v>
      </c>
      <c r="E29" s="8">
        <f>SUM(D29:D32)/4</f>
        <v>8.0555555555555654E-4</v>
      </c>
      <c r="F29" s="8">
        <f>((D29*0.000000016/$S$5))*$T$5*0.18*$R$5/$V$5/$S$11*1000000000</f>
        <v>209.13429319161344</v>
      </c>
      <c r="G29" s="8">
        <f>SUM(F29:F31)/3</f>
        <v>211.56608729849333</v>
      </c>
      <c r="H29" s="8">
        <f>G28/$H$2*100</f>
        <v>96.166403317496702</v>
      </c>
    </row>
    <row r="30" spans="1:8" x14ac:dyDescent="0.25">
      <c r="A30" s="8">
        <v>87</v>
      </c>
      <c r="B30" s="8">
        <f>A30/60</f>
        <v>1.45</v>
      </c>
      <c r="C30" s="8">
        <v>0.14666666666666708</v>
      </c>
      <c r="D30" s="8">
        <f>C30/180</f>
        <v>8.1481481481481715E-4</v>
      </c>
      <c r="E30" s="8">
        <f>SUM(D30:D33)/4</f>
        <v>8.0324074074074054E-4</v>
      </c>
      <c r="F30" s="8">
        <f>((D30*0.000000016/$S$5))*$T$5*0.18*$R$5/$V$5/$S$11*1000000000</f>
        <v>213.99788140537262</v>
      </c>
      <c r="G30" s="8">
        <f>SUM(F30:F32)/3</f>
        <v>212.37668533411963</v>
      </c>
      <c r="H30" s="8">
        <f>G29/$H$2*100</f>
        <v>96.166403317496957</v>
      </c>
    </row>
    <row r="31" spans="1:8" x14ac:dyDescent="0.25">
      <c r="A31" s="8">
        <v>90</v>
      </c>
      <c r="B31" s="8">
        <f>A31/60</f>
        <v>1.5</v>
      </c>
      <c r="C31" s="8">
        <v>0.14500000000000077</v>
      </c>
      <c r="D31" s="8">
        <f>C31/180</f>
        <v>8.0555555555555979E-4</v>
      </c>
      <c r="E31" s="8">
        <f>SUM(D31:D34)/4</f>
        <v>7.9629629629629419E-4</v>
      </c>
      <c r="F31" s="8">
        <f>((D31*0.000000016/$S$5))*$T$5*0.18*$R$5/$V$5/$S$11*1000000000</f>
        <v>211.56608729849395</v>
      </c>
      <c r="G31" s="8">
        <f>SUM(F31:F33)/3</f>
        <v>209.94489122723974</v>
      </c>
      <c r="H31" s="8">
        <f>G30/$H$2*100</f>
        <v>96.534856970054378</v>
      </c>
    </row>
    <row r="32" spans="1:8" x14ac:dyDescent="0.25">
      <c r="A32" s="8">
        <v>93</v>
      </c>
      <c r="B32" s="8">
        <f>A32/60</f>
        <v>1.55</v>
      </c>
      <c r="C32" s="8">
        <v>0.14499999999999957</v>
      </c>
      <c r="D32" s="8">
        <f>C32/180</f>
        <v>8.0555555555555318E-4</v>
      </c>
      <c r="E32" s="8">
        <f>SUM(D32:D35)/4</f>
        <v>7.9861111111110845E-4</v>
      </c>
      <c r="F32" s="8">
        <f>((D32*0.000000016/$S$5))*$T$5*0.18*$R$5/$V$5/$S$11*1000000000</f>
        <v>211.56608729849225</v>
      </c>
      <c r="G32" s="8">
        <f>SUM(F32:F34)/3</f>
        <v>208.32369515598612</v>
      </c>
      <c r="H32" s="8">
        <f>G31/$H$2*100</f>
        <v>95.429496012381705</v>
      </c>
    </row>
    <row r="33" spans="1:8" x14ac:dyDescent="0.25">
      <c r="A33" s="8">
        <v>96</v>
      </c>
      <c r="B33" s="8">
        <f>A33/60</f>
        <v>1.6</v>
      </c>
      <c r="C33" s="8">
        <v>0.14166666666666572</v>
      </c>
      <c r="D33" s="8">
        <f>C33/180</f>
        <v>7.8703703703703173E-4</v>
      </c>
      <c r="E33" s="8">
        <f>SUM(D33:D36)/4</f>
        <v>8.055555555555548E-4</v>
      </c>
      <c r="F33" s="8">
        <f>((D33*0.000000016/$S$5))*$T$5*0.18*$R$5/$V$5/$S$11*1000000000</f>
        <v>206.70249908473301</v>
      </c>
      <c r="G33" s="8">
        <f>SUM(F33:F35)/3</f>
        <v>209.13429319161287</v>
      </c>
      <c r="H33" s="8">
        <f>G32/$H$2*100</f>
        <v>94.69258870726641</v>
      </c>
    </row>
    <row r="34" spans="1:8" x14ac:dyDescent="0.25">
      <c r="A34" s="8">
        <v>99</v>
      </c>
      <c r="B34" s="8">
        <f>A34/60</f>
        <v>1.65</v>
      </c>
      <c r="C34" s="8">
        <v>0.14166666666666572</v>
      </c>
      <c r="D34" s="8">
        <f>C34/180</f>
        <v>7.8703703703703173E-4</v>
      </c>
      <c r="E34" s="8">
        <f>SUM(D34:D37)/4</f>
        <v>8.1018518518518679E-4</v>
      </c>
      <c r="F34" s="8">
        <f>((D34*0.000000016/$S$5))*$T$5*0.18*$R$5/$V$5/$S$11*1000000000</f>
        <v>206.70249908473301</v>
      </c>
      <c r="G34" s="8">
        <f>SUM(F34:F36)/3</f>
        <v>213.18728336974584</v>
      </c>
      <c r="H34" s="8">
        <f>G33/$H$2*100</f>
        <v>95.061042359824029</v>
      </c>
    </row>
    <row r="35" spans="1:8" x14ac:dyDescent="0.25">
      <c r="A35" s="8">
        <v>102</v>
      </c>
      <c r="B35" s="8">
        <f>A35/60</f>
        <v>1.7</v>
      </c>
      <c r="C35" s="8">
        <v>0.14666666666666708</v>
      </c>
      <c r="D35" s="8">
        <f>C35/180</f>
        <v>8.1481481481481715E-4</v>
      </c>
      <c r="E35" s="8">
        <f>SUM(D35:D38)/4</f>
        <v>8.1018518518518852E-4</v>
      </c>
      <c r="F35" s="8">
        <f>((D35*0.000000016/$S$5))*$T$5*0.18*$R$5/$V$5/$S$11*1000000000</f>
        <v>213.99788140537262</v>
      </c>
      <c r="G35" s="8">
        <f>SUM(F35:F37)/3</f>
        <v>214.80847944099946</v>
      </c>
      <c r="H35" s="8">
        <f>G34/$H$2*100</f>
        <v>96.903310622611755</v>
      </c>
    </row>
    <row r="36" spans="1:8" x14ac:dyDescent="0.25">
      <c r="A36" s="8">
        <v>105</v>
      </c>
      <c r="B36" s="8">
        <f>A36/60</f>
        <v>1.75</v>
      </c>
      <c r="C36" s="8">
        <v>0.15000000000000094</v>
      </c>
      <c r="D36" s="8">
        <f>C36/180</f>
        <v>8.3333333333333859E-4</v>
      </c>
      <c r="E36" s="8">
        <f>SUM(D36:D39)/4</f>
        <v>8.009259259259278E-4</v>
      </c>
      <c r="F36" s="8">
        <f>((D36*0.000000016/$S$5))*$T$5*0.18*$R$5/$V$5/$S$11*1000000000</f>
        <v>218.86146961913187</v>
      </c>
      <c r="G36" s="8">
        <f>SUM(F36:F38)/3</f>
        <v>212.3766853341202</v>
      </c>
      <c r="H36" s="8">
        <f>G35/$H$2*100</f>
        <v>97.640217927727022</v>
      </c>
    </row>
    <row r="37" spans="1:8" x14ac:dyDescent="0.25">
      <c r="A37" s="8">
        <v>108</v>
      </c>
      <c r="B37" s="8">
        <f>A37/60</f>
        <v>1.8</v>
      </c>
      <c r="C37" s="8">
        <v>0.14500000000000077</v>
      </c>
      <c r="D37" s="8">
        <f>C37/180</f>
        <v>8.0555555555555979E-4</v>
      </c>
      <c r="E37" s="8">
        <f>SUM(D37:D40)/4</f>
        <v>7.9861111111111181E-4</v>
      </c>
      <c r="F37" s="8">
        <f>((D37*0.000000016/$S$5))*$T$5*0.18*$R$5/$V$5/$S$11*1000000000</f>
        <v>211.56608729849395</v>
      </c>
      <c r="G37" s="8">
        <f>SUM(F37:F39)/3</f>
        <v>207.51309712036098</v>
      </c>
      <c r="H37" s="8">
        <f>G36/$H$2*100</f>
        <v>96.534856970054634</v>
      </c>
    </row>
    <row r="38" spans="1:8" x14ac:dyDescent="0.25">
      <c r="A38" s="8">
        <v>111</v>
      </c>
      <c r="B38" s="8">
        <f>A38/60</f>
        <v>1.85</v>
      </c>
      <c r="C38" s="8">
        <v>0.14166666666666691</v>
      </c>
      <c r="D38" s="8">
        <f>C38/180</f>
        <v>7.8703703703703845E-4</v>
      </c>
      <c r="E38" s="8">
        <f>SUM(D38:D41)/4</f>
        <v>7.9861111111111018E-4</v>
      </c>
      <c r="F38" s="8">
        <f>((D38*0.000000016/$S$5))*$T$5*0.18*$R$5/$V$5/$S$11*1000000000</f>
        <v>206.70249908473474</v>
      </c>
      <c r="G38" s="8">
        <f>SUM(F38:F40)/3</f>
        <v>209.13429319161347</v>
      </c>
      <c r="H38" s="8">
        <f>G37/$H$2*100</f>
        <v>94.324135054709529</v>
      </c>
    </row>
    <row r="39" spans="1:8" x14ac:dyDescent="0.25">
      <c r="A39" s="8">
        <v>114</v>
      </c>
      <c r="B39" s="8">
        <f>A39/60</f>
        <v>1.9</v>
      </c>
      <c r="C39" s="8">
        <v>0.13999999999999937</v>
      </c>
      <c r="D39" s="8">
        <f>C39/180</f>
        <v>7.7777777777777426E-4</v>
      </c>
      <c r="E39" s="8">
        <f>SUM(D39:D42)/4</f>
        <v>8.0092592592592444E-4</v>
      </c>
      <c r="F39" s="8">
        <f>((D39*0.000000016/$S$5))*$T$5*0.18*$R$5/$V$5/$S$11*1000000000</f>
        <v>204.27070497785425</v>
      </c>
      <c r="G39" s="8">
        <f>SUM(F39:F41)/3</f>
        <v>210.75548926286601</v>
      </c>
      <c r="H39" s="8">
        <f>G38/$H$2*100</f>
        <v>95.061042359824299</v>
      </c>
    </row>
    <row r="40" spans="1:8" x14ac:dyDescent="0.25">
      <c r="A40" s="8">
        <v>117</v>
      </c>
      <c r="B40" s="8">
        <f>A40/60</f>
        <v>1.95</v>
      </c>
      <c r="C40" s="8">
        <v>0.14833333333333343</v>
      </c>
      <c r="D40" s="8">
        <f>C40/180</f>
        <v>8.2407407407407462E-4</v>
      </c>
      <c r="E40" s="8">
        <f>SUM(D40:D43)/4</f>
        <v>8.1018518518518354E-4</v>
      </c>
      <c r="F40" s="8">
        <f>((D40*0.000000016/$S$5))*$T$5*0.18*$R$5/$V$5/$S$11*1000000000</f>
        <v>216.42967551225149</v>
      </c>
      <c r="G40" s="8">
        <f>SUM(F40:F42)/3</f>
        <v>212.37668533411906</v>
      </c>
      <c r="H40" s="8">
        <f>G39/$H$2*100</f>
        <v>95.797949664939097</v>
      </c>
    </row>
    <row r="41" spans="1:8" x14ac:dyDescent="0.25">
      <c r="A41" s="8">
        <v>120</v>
      </c>
      <c r="B41" s="8">
        <f>A41/60</f>
        <v>2</v>
      </c>
      <c r="C41" s="8">
        <v>0.14499999999999957</v>
      </c>
      <c r="D41" s="8">
        <f>C41/180</f>
        <v>8.0555555555555318E-4</v>
      </c>
      <c r="E41" s="8">
        <f>SUM(D41:D44)/4</f>
        <v>8.1018518518518354E-4</v>
      </c>
      <c r="F41" s="8">
        <f>((D41*0.000000016/$S$5))*$T$5*0.18*$R$5/$V$5/$S$11*1000000000</f>
        <v>211.56608729849225</v>
      </c>
      <c r="G41" s="8">
        <f>SUM(F41:F43)/3</f>
        <v>211.56608729849222</v>
      </c>
      <c r="H41" s="8">
        <f>G40/$H$2*100</f>
        <v>96.534856970054122</v>
      </c>
    </row>
    <row r="42" spans="1:8" x14ac:dyDescent="0.25">
      <c r="A42" s="8">
        <v>123</v>
      </c>
      <c r="B42" s="8">
        <f>A42/60</f>
        <v>2.0499999999999998</v>
      </c>
      <c r="C42" s="8">
        <v>0.14333333333333323</v>
      </c>
      <c r="D42" s="8">
        <f>C42/180</f>
        <v>7.9629629629629571E-4</v>
      </c>
      <c r="E42" s="8">
        <f>SUM(D42:D45)/4</f>
        <v>8.1249999999999953E-4</v>
      </c>
      <c r="F42" s="8">
        <f>((D42*0.000000016/$S$5))*$T$5*0.18*$R$5/$V$5/$S$11*1000000000</f>
        <v>209.13429319161344</v>
      </c>
      <c r="G42" s="8">
        <f>SUM(F42:F44)/3</f>
        <v>213.1872833697453</v>
      </c>
      <c r="H42" s="8">
        <f>G41/$H$2*100</f>
        <v>96.16640331749646</v>
      </c>
    </row>
    <row r="43" spans="1:8" x14ac:dyDescent="0.25">
      <c r="A43" s="8">
        <v>126</v>
      </c>
      <c r="B43" s="8">
        <f>A43/60</f>
        <v>2.1</v>
      </c>
      <c r="C43" s="8">
        <v>0.14666666666666592</v>
      </c>
      <c r="D43" s="8">
        <f>C43/180</f>
        <v>8.1481481481481064E-4</v>
      </c>
      <c r="E43" s="8">
        <f>SUM(D43:D46)/4</f>
        <v>8.1249999999999953E-4</v>
      </c>
      <c r="F43" s="8">
        <f>((D43*0.000000016/$S$5))*$T$5*0.18*$R$5/$V$5/$S$11*1000000000</f>
        <v>213.997881405371</v>
      </c>
      <c r="G43" s="8">
        <f>SUM(F43:F45)/3</f>
        <v>214.80847944099835</v>
      </c>
      <c r="H43" s="8">
        <f>G42/$H$2*100</f>
        <v>96.9033106226115</v>
      </c>
    </row>
    <row r="44" spans="1:8" x14ac:dyDescent="0.25">
      <c r="A44" s="8">
        <v>129</v>
      </c>
      <c r="B44" s="8">
        <f>A44/60</f>
        <v>2.15</v>
      </c>
      <c r="C44" s="8">
        <v>0.14833333333333343</v>
      </c>
      <c r="D44" s="8">
        <f>C44/180</f>
        <v>8.2407407407407462E-4</v>
      </c>
      <c r="E44" s="8">
        <f>SUM(D44:D47)/4</f>
        <v>8.1018518518518516E-4</v>
      </c>
      <c r="F44" s="8">
        <f>((D44*0.000000016/$S$5))*$T$5*0.18*$R$5/$V$5/$S$11*1000000000</f>
        <v>216.42967551225149</v>
      </c>
      <c r="G44" s="8">
        <f>SUM(F44:F46)/3</f>
        <v>213.18728336974584</v>
      </c>
      <c r="H44" s="8">
        <f>G43/$H$2*100</f>
        <v>97.640217927726525</v>
      </c>
    </row>
    <row r="45" spans="1:8" x14ac:dyDescent="0.25">
      <c r="A45" s="8">
        <v>132</v>
      </c>
      <c r="B45" s="8">
        <f>A45/60</f>
        <v>2.2000000000000002</v>
      </c>
      <c r="C45" s="8">
        <v>0.14666666666666708</v>
      </c>
      <c r="D45" s="8">
        <f>C45/180</f>
        <v>8.1481481481481715E-4</v>
      </c>
      <c r="E45" s="8">
        <f>SUM(D45:D48)/4</f>
        <v>8.0324074074074043E-4</v>
      </c>
      <c r="F45" s="8">
        <f>((D45*0.000000016/$S$5))*$T$5*0.18*$R$5/$V$5/$S$11*1000000000</f>
        <v>213.99788140537262</v>
      </c>
      <c r="G45" s="8">
        <f>SUM(F45:F47)/3</f>
        <v>211.56608729849276</v>
      </c>
      <c r="H45" s="8">
        <f>G44/$H$2*100</f>
        <v>96.903310622611755</v>
      </c>
    </row>
    <row r="46" spans="1:8" x14ac:dyDescent="0.25">
      <c r="A46" s="8">
        <v>135</v>
      </c>
      <c r="B46" s="8">
        <f>A46/60</f>
        <v>2.25</v>
      </c>
      <c r="C46" s="8">
        <v>0.14333333333333323</v>
      </c>
      <c r="D46" s="8">
        <f>C46/180</f>
        <v>7.9629629629629571E-4</v>
      </c>
      <c r="E46" s="8">
        <f>SUM(D46:D49)/4</f>
        <v>8.0092592592592607E-4</v>
      </c>
      <c r="F46" s="8">
        <f>((D46*0.000000016/$S$5))*$T$5*0.18*$R$5/$V$5/$S$11*1000000000</f>
        <v>209.13429319161344</v>
      </c>
      <c r="G46" s="8">
        <f>SUM(F46:F48)/3</f>
        <v>209.94489122723971</v>
      </c>
      <c r="H46" s="8">
        <f>G45/$H$2*100</f>
        <v>96.166403317496702</v>
      </c>
    </row>
    <row r="47" spans="1:8" x14ac:dyDescent="0.25">
      <c r="A47" s="8">
        <v>138</v>
      </c>
      <c r="B47" s="8">
        <f>A47/60</f>
        <v>2.2999999999999998</v>
      </c>
      <c r="C47" s="8">
        <v>0.14499999999999957</v>
      </c>
      <c r="D47" s="8">
        <f>C47/180</f>
        <v>8.0555555555555318E-4</v>
      </c>
      <c r="E47" s="8">
        <f>SUM(D47:D50)/4</f>
        <v>7.986111111111117E-4</v>
      </c>
      <c r="F47" s="8">
        <f>((D47*0.000000016/$S$5))*$T$5*0.18*$R$5/$V$5/$S$11*1000000000</f>
        <v>211.56608729849225</v>
      </c>
      <c r="G47" s="8">
        <f>SUM(F47:F49)/3</f>
        <v>210.75548926286652</v>
      </c>
      <c r="H47" s="8">
        <f>G46/$H$2*100</f>
        <v>95.429496012381691</v>
      </c>
    </row>
    <row r="48" spans="1:8" x14ac:dyDescent="0.25">
      <c r="A48" s="8">
        <v>141</v>
      </c>
      <c r="B48" s="8">
        <f>A48/60</f>
        <v>2.35</v>
      </c>
      <c r="C48" s="8">
        <v>0.14333333333333323</v>
      </c>
      <c r="D48" s="8">
        <f>C48/180</f>
        <v>7.9629629629629571E-4</v>
      </c>
      <c r="E48" s="8">
        <f>SUM(D48:D51)/4</f>
        <v>7.9861111111111181E-4</v>
      </c>
      <c r="F48" s="8">
        <f>((D48*0.000000016/$S$5))*$T$5*0.18*$R$5/$V$5/$S$11*1000000000</f>
        <v>209.13429319161344</v>
      </c>
      <c r="G48" s="8">
        <f>SUM(F48:F50)/3</f>
        <v>209.13429319161403</v>
      </c>
      <c r="H48" s="8">
        <f>G47/$H$2*100</f>
        <v>95.797949664939324</v>
      </c>
    </row>
    <row r="49" spans="1:8" x14ac:dyDescent="0.25">
      <c r="A49" s="8">
        <v>144</v>
      </c>
      <c r="B49" s="8">
        <f>A49/60</f>
        <v>2.4</v>
      </c>
      <c r="C49" s="8">
        <v>0.14500000000000077</v>
      </c>
      <c r="D49" s="8">
        <f>C49/180</f>
        <v>8.0555555555555979E-4</v>
      </c>
      <c r="E49" s="8">
        <f>SUM(D49:D52)/4</f>
        <v>7.9629629629629581E-4</v>
      </c>
      <c r="F49" s="8">
        <f>((D49*0.000000016/$S$5))*$T$5*0.18*$R$5/$V$5/$S$11*1000000000</f>
        <v>211.56608729849395</v>
      </c>
      <c r="G49" s="8">
        <f>SUM(F49:F51)/3</f>
        <v>209.9448912272403</v>
      </c>
      <c r="H49" s="8">
        <f>G48/$H$2*100</f>
        <v>95.061042359824569</v>
      </c>
    </row>
    <row r="50" spans="1:8" x14ac:dyDescent="0.25">
      <c r="A50" s="8">
        <v>147</v>
      </c>
      <c r="B50" s="8">
        <f>A50/60</f>
        <v>2.4500000000000002</v>
      </c>
      <c r="C50" s="8">
        <v>0.14166666666666691</v>
      </c>
      <c r="D50" s="8">
        <f>C50/180</f>
        <v>7.8703703703703845E-4</v>
      </c>
      <c r="E50" s="8">
        <f>SUM(D50:D53)/4</f>
        <v>7.9861111111111018E-4</v>
      </c>
      <c r="F50" s="8">
        <f>((D50*0.000000016/$S$5))*$T$5*0.18*$R$5/$V$5/$S$11*1000000000</f>
        <v>206.70249908473474</v>
      </c>
      <c r="G50" s="8">
        <f>SUM(F50:F52)/3</f>
        <v>208.32369515598666</v>
      </c>
      <c r="H50" s="8">
        <f>G49/$H$2*100</f>
        <v>95.429496012381946</v>
      </c>
    </row>
    <row r="51" spans="1:8" x14ac:dyDescent="0.25">
      <c r="A51" s="8">
        <v>150</v>
      </c>
      <c r="B51" s="8">
        <f>A51/60</f>
        <v>2.5</v>
      </c>
      <c r="C51" s="8">
        <v>0.14499999999999957</v>
      </c>
      <c r="D51" s="8">
        <f>C51/180</f>
        <v>8.0555555555555318E-4</v>
      </c>
      <c r="E51" s="8">
        <f>SUM(D51:D54)/4</f>
        <v>8.055555555555548E-4</v>
      </c>
      <c r="F51" s="8">
        <f>((D51*0.000000016/$S$5))*$T$5*0.18*$R$5/$V$5/$S$11*1000000000</f>
        <v>211.56608729849225</v>
      </c>
      <c r="G51" s="8">
        <f>SUM(F51:F53)/3</f>
        <v>210.75548926286595</v>
      </c>
      <c r="H51" s="8">
        <f>G50/$H$2*100</f>
        <v>94.692588707266651</v>
      </c>
    </row>
    <row r="52" spans="1:8" x14ac:dyDescent="0.25">
      <c r="A52" s="8">
        <v>153</v>
      </c>
      <c r="B52" s="8">
        <f>A52/60</f>
        <v>2.5499999999999998</v>
      </c>
      <c r="C52" s="8">
        <v>0.14166666666666572</v>
      </c>
      <c r="D52" s="8">
        <f>C52/180</f>
        <v>7.8703703703703173E-4</v>
      </c>
      <c r="E52" s="8">
        <f>SUM(D52:D55)/4</f>
        <v>8.0324074074074206E-4</v>
      </c>
      <c r="F52" s="8">
        <f>((D52*0.000000016/$S$5))*$T$5*0.18*$R$5/$V$5/$S$11*1000000000</f>
        <v>206.70249908473301</v>
      </c>
      <c r="G52" s="8">
        <f>SUM(F52:F54)/3</f>
        <v>211.56608729849276</v>
      </c>
      <c r="H52" s="8">
        <f>G51/$H$2*100</f>
        <v>95.797949664939068</v>
      </c>
    </row>
    <row r="53" spans="1:8" x14ac:dyDescent="0.25">
      <c r="A53" s="8">
        <v>156</v>
      </c>
      <c r="B53" s="8">
        <f>A53/60</f>
        <v>2.6</v>
      </c>
      <c r="C53" s="8">
        <v>0.14666666666666708</v>
      </c>
      <c r="D53" s="8">
        <f>C53/180</f>
        <v>8.1481481481481715E-4</v>
      </c>
      <c r="E53" s="8">
        <f>SUM(D53:D56)/4</f>
        <v>8.0787037037037242E-4</v>
      </c>
      <c r="F53" s="8">
        <f>((D53*0.000000016/$S$5))*$T$5*0.18*$R$5/$V$5/$S$11*1000000000</f>
        <v>213.99788140537262</v>
      </c>
      <c r="G53" s="8">
        <f>SUM(F53:F55)/3</f>
        <v>212.37668533412014</v>
      </c>
      <c r="H53" s="8">
        <f>G52/$H$2*100</f>
        <v>96.166403317496702</v>
      </c>
    </row>
    <row r="54" spans="1:8" x14ac:dyDescent="0.25">
      <c r="A54" s="8">
        <v>159</v>
      </c>
      <c r="B54" s="8">
        <f>A54/60</f>
        <v>2.65</v>
      </c>
      <c r="C54" s="8">
        <v>0.14666666666666708</v>
      </c>
      <c r="D54" s="8">
        <f>C54/180</f>
        <v>8.1481481481481715E-4</v>
      </c>
      <c r="E54" s="8">
        <f>SUM(D54:D57)/4</f>
        <v>8.101851851851869E-4</v>
      </c>
      <c r="F54" s="8">
        <f>((D54*0.000000016/$S$5))*$T$5*0.18*$R$5/$V$5/$S$11*1000000000</f>
        <v>213.99788140537262</v>
      </c>
      <c r="G54" s="8">
        <f>SUM(F54:F56)/3</f>
        <v>211.56608729849336</v>
      </c>
      <c r="H54" s="8">
        <f>G53/$H$2*100</f>
        <v>96.534856970054605</v>
      </c>
    </row>
    <row r="55" spans="1:8" x14ac:dyDescent="0.25">
      <c r="A55" s="8">
        <v>162</v>
      </c>
      <c r="B55" s="8">
        <f>A55/60</f>
        <v>2.7</v>
      </c>
      <c r="C55" s="8">
        <v>0.14333333333333442</v>
      </c>
      <c r="D55" s="8">
        <f>C55/180</f>
        <v>7.9629629629630232E-4</v>
      </c>
      <c r="E55" s="8">
        <f>SUM(D55:D58)/4</f>
        <v>8.1481481481481563E-4</v>
      </c>
      <c r="F55" s="8">
        <f>((D55*0.000000016/$S$5))*$T$5*0.18*$R$5/$V$5/$S$11*1000000000</f>
        <v>209.13429319161523</v>
      </c>
      <c r="G55" s="8">
        <f>SUM(F55:F57)/3</f>
        <v>212.37668533411966</v>
      </c>
      <c r="H55" s="8">
        <f>G54/$H$2*100</f>
        <v>96.166403317496986</v>
      </c>
    </row>
    <row r="56" spans="1:8" x14ac:dyDescent="0.25">
      <c r="A56" s="8">
        <v>165</v>
      </c>
      <c r="B56" s="8">
        <f>A56/60</f>
        <v>2.75</v>
      </c>
      <c r="C56" s="8">
        <v>0.14499999999999957</v>
      </c>
      <c r="D56" s="8">
        <f>C56/180</f>
        <v>8.0555555555555318E-4</v>
      </c>
      <c r="E56" s="8">
        <f>SUM(D56:D59)/4</f>
        <v>8.1712962962962989E-4</v>
      </c>
      <c r="F56" s="8">
        <f>((D56*0.000000016/$S$5))*$T$5*0.18*$R$5/$V$5/$S$11*1000000000</f>
        <v>211.56608729849225</v>
      </c>
      <c r="G56" s="8">
        <f>SUM(F56:F58)/3</f>
        <v>215.61907747662462</v>
      </c>
      <c r="H56" s="8">
        <f>G55/$H$2*100</f>
        <v>96.534856970054392</v>
      </c>
    </row>
    <row r="57" spans="1:8" x14ac:dyDescent="0.25">
      <c r="A57" s="8">
        <v>168</v>
      </c>
      <c r="B57" s="8">
        <f>A57/60</f>
        <v>2.8</v>
      </c>
      <c r="C57" s="8">
        <v>0.14833333333333343</v>
      </c>
      <c r="D57" s="8">
        <f>C57/180</f>
        <v>8.2407407407407462E-4</v>
      </c>
      <c r="E57" s="8">
        <f>SUM(D57:D60)/4</f>
        <v>8.1018518518518516E-4</v>
      </c>
      <c r="F57" s="8">
        <f>((D57*0.000000016/$S$5))*$T$5*0.18*$R$5/$V$5/$S$11*1000000000</f>
        <v>216.42967551225149</v>
      </c>
      <c r="G57" s="8">
        <f>SUM(F57:F59)/3</f>
        <v>215.61907747662522</v>
      </c>
      <c r="H57" s="8">
        <f>G56/$H$2*100</f>
        <v>98.008671580283931</v>
      </c>
    </row>
    <row r="58" spans="1:8" x14ac:dyDescent="0.25">
      <c r="A58" s="8">
        <v>171</v>
      </c>
      <c r="B58" s="8">
        <f>A58/60</f>
        <v>2.85</v>
      </c>
      <c r="C58" s="8">
        <v>0.14999999999999977</v>
      </c>
      <c r="D58" s="8">
        <f>C58/180</f>
        <v>8.3333333333333209E-4</v>
      </c>
      <c r="E58" s="8">
        <f>SUM(D58:D61)/4</f>
        <v>7.9861111111111018E-4</v>
      </c>
      <c r="F58" s="8">
        <f>((D58*0.000000016/$S$5))*$T$5*0.18*$R$5/$V$5/$S$11*1000000000</f>
        <v>218.86146961913022</v>
      </c>
      <c r="G58" s="8">
        <f>SUM(F58:F60)/3</f>
        <v>211.56608729849282</v>
      </c>
      <c r="H58" s="8">
        <f>G57/$H$2*100</f>
        <v>98.008671580284187</v>
      </c>
    </row>
    <row r="59" spans="1:8" x14ac:dyDescent="0.25">
      <c r="A59" s="8">
        <v>174</v>
      </c>
      <c r="B59" s="8">
        <f>A59/60</f>
        <v>2.9</v>
      </c>
      <c r="C59" s="8">
        <v>0.14500000000000077</v>
      </c>
      <c r="D59" s="8">
        <f>C59/180</f>
        <v>8.0555555555555979E-4</v>
      </c>
      <c r="E59" s="8">
        <f>SUM(D59:D62)/4</f>
        <v>7.8703703703703509E-4</v>
      </c>
      <c r="F59" s="8">
        <f>((D59*0.000000016/$S$5))*$T$5*0.18*$R$5/$V$5/$S$11*1000000000</f>
        <v>211.56608729849395</v>
      </c>
      <c r="G59" s="8">
        <f>SUM(F59:F61)/3</f>
        <v>206.70249908473417</v>
      </c>
      <c r="H59" s="8">
        <f>G58/$H$2*100</f>
        <v>96.166403317496744</v>
      </c>
    </row>
    <row r="60" spans="1:8" x14ac:dyDescent="0.25">
      <c r="A60" s="8">
        <v>177</v>
      </c>
      <c r="B60" s="8">
        <f>A60/60</f>
        <v>2.95</v>
      </c>
      <c r="C60" s="8">
        <v>0.13999999999999937</v>
      </c>
      <c r="D60" s="8">
        <f>C60/180</f>
        <v>7.7777777777777426E-4</v>
      </c>
      <c r="E60" s="8">
        <f>SUM(D60:D63)/4</f>
        <v>7.8240740740740462E-4</v>
      </c>
      <c r="F60" s="8">
        <f>((D60*0.000000016/$S$5))*$T$5*0.18*$R$5/$V$5/$S$11*1000000000</f>
        <v>204.27070497785425</v>
      </c>
      <c r="G60" s="8">
        <f>SUM(F60:F62)/3</f>
        <v>205.08130301348049</v>
      </c>
      <c r="H60" s="8">
        <f>G59/$H$2*100</f>
        <v>93.955681402151896</v>
      </c>
    </row>
    <row r="61" spans="1:8" x14ac:dyDescent="0.25">
      <c r="A61" s="8">
        <v>180</v>
      </c>
      <c r="B61" s="8">
        <f>A61/60</f>
        <v>3</v>
      </c>
      <c r="C61" s="8">
        <v>0.13999999999999937</v>
      </c>
      <c r="D61" s="8">
        <f>C61/180</f>
        <v>7.7777777777777426E-4</v>
      </c>
      <c r="E61" s="8">
        <f>SUM(D61:D64)/4</f>
        <v>7.8935185185185109E-4</v>
      </c>
      <c r="F61" s="8">
        <f>((D61*0.000000016/$S$5))*$T$5*0.18*$R$5/$V$5/$S$11*1000000000</f>
        <v>204.27070497785425</v>
      </c>
      <c r="G61" s="8">
        <f>SUM(F61:F63)/3</f>
        <v>205.89190104910733</v>
      </c>
      <c r="H61" s="8">
        <f>G60/$H$2*100</f>
        <v>93.218774097036587</v>
      </c>
    </row>
    <row r="62" spans="1:8" x14ac:dyDescent="0.25">
      <c r="A62" s="8">
        <v>183</v>
      </c>
      <c r="B62" s="8">
        <f>A62/60</f>
        <v>3.05</v>
      </c>
      <c r="C62" s="8">
        <v>0.14166666666666572</v>
      </c>
      <c r="D62" s="8">
        <f>C62/180</f>
        <v>7.8703703703703173E-4</v>
      </c>
      <c r="E62" s="8">
        <f>SUM(D62:D65)/4</f>
        <v>7.9398148148148145E-4</v>
      </c>
      <c r="F62" s="8">
        <f>((D62*0.000000016/$S$5))*$T$5*0.18*$R$5/$V$5/$S$11*1000000000</f>
        <v>206.70249908473301</v>
      </c>
      <c r="G62" s="8">
        <f>SUM(F62:F64)/3</f>
        <v>208.32369515598722</v>
      </c>
      <c r="H62" s="8">
        <f>G61/$H$2*100</f>
        <v>93.587227749594234</v>
      </c>
    </row>
    <row r="63" spans="1:8" x14ac:dyDescent="0.25">
      <c r="A63" s="8">
        <v>186</v>
      </c>
      <c r="B63" s="8">
        <f>A63/60</f>
        <v>3.1</v>
      </c>
      <c r="C63" s="8">
        <v>0.14166666666666691</v>
      </c>
      <c r="D63" s="8">
        <f>C63/180</f>
        <v>7.8703703703703845E-4</v>
      </c>
      <c r="E63" s="8">
        <f>SUM(D63:D66)/4</f>
        <v>7.9629629629629744E-4</v>
      </c>
      <c r="F63" s="8">
        <f>((D63*0.000000016/$S$5))*$T$5*0.18*$R$5/$V$5/$S$11*1000000000</f>
        <v>206.70249908473474</v>
      </c>
      <c r="G63" s="8">
        <f>SUM(F63:F65)/3</f>
        <v>209.13429319161403</v>
      </c>
      <c r="H63" s="8">
        <f>G62/$H$2*100</f>
        <v>94.692588707266921</v>
      </c>
    </row>
    <row r="64" spans="1:8" x14ac:dyDescent="0.25">
      <c r="A64" s="8">
        <v>189</v>
      </c>
      <c r="B64" s="8">
        <f>A64/60</f>
        <v>3.15</v>
      </c>
      <c r="C64" s="8">
        <v>0.14500000000000077</v>
      </c>
      <c r="D64" s="8">
        <f>C64/180</f>
        <v>8.0555555555555979E-4</v>
      </c>
      <c r="E64" s="8">
        <f>SUM(D64:D67)/4</f>
        <v>7.9861111111111181E-4</v>
      </c>
      <c r="F64" s="8">
        <f>((D64*0.000000016/$S$5))*$T$5*0.18*$R$5/$V$5/$S$11*1000000000</f>
        <v>211.56608729849395</v>
      </c>
      <c r="G64" s="8">
        <f>SUM(F64:F66)/3</f>
        <v>209.94489122724028</v>
      </c>
      <c r="H64" s="8">
        <f>G63/$H$2*100</f>
        <v>95.061042359824569</v>
      </c>
    </row>
    <row r="65" spans="1:8" x14ac:dyDescent="0.25">
      <c r="A65" s="8">
        <v>192</v>
      </c>
      <c r="B65" s="8">
        <f>A65/60</f>
        <v>3.2</v>
      </c>
      <c r="C65" s="8">
        <v>0.14333333333333323</v>
      </c>
      <c r="D65" s="8">
        <f>C65/180</f>
        <v>7.9629629629629571E-4</v>
      </c>
      <c r="E65" s="8">
        <f>SUM(D65:D68)/4</f>
        <v>7.9166666666666697E-4</v>
      </c>
      <c r="F65" s="8">
        <f>((D65*0.000000016/$S$5))*$T$5*0.18*$R$5/$V$5/$S$11*1000000000</f>
        <v>209.13429319161344</v>
      </c>
      <c r="G65" s="8">
        <f>SUM(F65:F67)/3</f>
        <v>209.13429319161344</v>
      </c>
      <c r="H65" s="8">
        <f>G64/$H$2*100</f>
        <v>95.429496012381946</v>
      </c>
    </row>
    <row r="66" spans="1:8" x14ac:dyDescent="0.25">
      <c r="A66" s="8">
        <v>195</v>
      </c>
      <c r="B66" s="8">
        <f>A66/60</f>
        <v>3.25</v>
      </c>
      <c r="C66" s="8">
        <v>0.14333333333333323</v>
      </c>
      <c r="D66" s="8">
        <f>C66/180</f>
        <v>7.9629629629629571E-4</v>
      </c>
      <c r="E66" s="8">
        <f>SUM(D66:D69)/4</f>
        <v>7.8935185185185271E-4</v>
      </c>
      <c r="F66" s="8">
        <f>((D66*0.000000016/$S$5))*$T$5*0.18*$R$5/$V$5/$S$11*1000000000</f>
        <v>209.13429319161344</v>
      </c>
      <c r="G66" s="8">
        <f>SUM(F66:F68)/3</f>
        <v>207.51309712036098</v>
      </c>
      <c r="H66" s="8">
        <f>G65/$H$2*100</f>
        <v>95.061042359824285</v>
      </c>
    </row>
    <row r="67" spans="1:8" x14ac:dyDescent="0.25">
      <c r="A67" s="8">
        <v>198</v>
      </c>
      <c r="B67" s="8">
        <f>A67/60</f>
        <v>3.3</v>
      </c>
      <c r="C67" s="8">
        <v>0.14333333333333323</v>
      </c>
      <c r="D67" s="8">
        <f>C67/180</f>
        <v>7.9629629629629571E-4</v>
      </c>
      <c r="E67" s="8">
        <f>SUM(D67:D70)/4</f>
        <v>7.8472222222222235E-4</v>
      </c>
      <c r="F67" s="8">
        <f>((D67*0.000000016/$S$5))*$T$5*0.18*$R$5/$V$5/$S$11*1000000000</f>
        <v>209.13429319161344</v>
      </c>
      <c r="G67" s="8">
        <f>SUM(F67:F69)/3</f>
        <v>206.70249908473477</v>
      </c>
      <c r="H67" s="8">
        <f>G66/$H$2*100</f>
        <v>94.324135054709529</v>
      </c>
    </row>
    <row r="68" spans="1:8" x14ac:dyDescent="0.25">
      <c r="A68" s="8">
        <v>201</v>
      </c>
      <c r="B68" s="8">
        <f>A68/60</f>
        <v>3.35</v>
      </c>
      <c r="C68" s="8">
        <v>0.14000000000000057</v>
      </c>
      <c r="D68" s="8">
        <f>C68/180</f>
        <v>7.7777777777778099E-4</v>
      </c>
      <c r="E68" s="8">
        <f>SUM(D68:D71)/4</f>
        <v>7.8472222222222235E-4</v>
      </c>
      <c r="F68" s="8">
        <f>((D68*0.000000016/$S$5))*$T$5*0.18*$R$5/$V$5/$S$11*1000000000</f>
        <v>204.27070497785607</v>
      </c>
      <c r="G68" s="8">
        <f>SUM(F68:F70)/3</f>
        <v>205.08130301348169</v>
      </c>
      <c r="H68" s="8">
        <f>G67/$H$2*100</f>
        <v>93.955681402152166</v>
      </c>
    </row>
    <row r="69" spans="1:8" x14ac:dyDescent="0.25">
      <c r="A69" s="8">
        <v>204</v>
      </c>
      <c r="B69" s="8">
        <f>A69/60</f>
        <v>3.4</v>
      </c>
      <c r="C69" s="8">
        <v>0.14166666666666691</v>
      </c>
      <c r="D69" s="8">
        <f>C69/180</f>
        <v>7.8703703703703845E-4</v>
      </c>
      <c r="E69" s="8">
        <f>SUM(D69:D72)/4</f>
        <v>7.8703703703703672E-4</v>
      </c>
      <c r="F69" s="8">
        <f>((D69*0.000000016/$S$5))*$T$5*0.18*$R$5/$V$5/$S$11*1000000000</f>
        <v>206.70249908473474</v>
      </c>
      <c r="G69" s="8">
        <f>SUM(F69:F71)/3</f>
        <v>206.70249908473411</v>
      </c>
      <c r="H69" s="8">
        <f>G68/$H$2*100</f>
        <v>93.218774097037127</v>
      </c>
    </row>
    <row r="70" spans="1:8" x14ac:dyDescent="0.25">
      <c r="A70" s="8">
        <v>207</v>
      </c>
      <c r="B70" s="8">
        <f>A70/60</f>
        <v>3.45</v>
      </c>
      <c r="C70" s="8">
        <v>0.13999999999999937</v>
      </c>
      <c r="D70" s="8">
        <f>C70/180</f>
        <v>7.7777777777777426E-4</v>
      </c>
      <c r="E70" s="8">
        <f>SUM(D70:D73)/4</f>
        <v>7.8472222222222235E-4</v>
      </c>
      <c r="F70" s="8">
        <f>((D70*0.000000016/$S$5))*$T$5*0.18*$R$5/$V$5/$S$11*1000000000</f>
        <v>204.27070497785425</v>
      </c>
      <c r="G70" s="8">
        <f>SUM(F70:F72)/3</f>
        <v>206.70249908473417</v>
      </c>
      <c r="H70" s="8">
        <f>G69/$H$2*100</f>
        <v>93.955681402151868</v>
      </c>
    </row>
    <row r="71" spans="1:8" x14ac:dyDescent="0.25">
      <c r="A71" s="8">
        <v>210</v>
      </c>
      <c r="B71" s="8">
        <f>A71/60</f>
        <v>3.5</v>
      </c>
      <c r="C71" s="8">
        <v>0.14333333333333323</v>
      </c>
      <c r="D71" s="8">
        <f>C71/180</f>
        <v>7.9629629629629571E-4</v>
      </c>
      <c r="E71" s="8">
        <f>SUM(D71:D74)/4</f>
        <v>7.8472222222222398E-4</v>
      </c>
      <c r="F71" s="8">
        <f>((D71*0.000000016/$S$5))*$T$5*0.18*$R$5/$V$5/$S$11*1000000000</f>
        <v>209.13429319161344</v>
      </c>
      <c r="G71" s="8">
        <f>SUM(F71:F73)/3</f>
        <v>206.70249908473477</v>
      </c>
      <c r="H71" s="8">
        <f>G70/$H$2*100</f>
        <v>93.955681402151896</v>
      </c>
    </row>
    <row r="72" spans="1:8" x14ac:dyDescent="0.25">
      <c r="A72" s="8">
        <v>213</v>
      </c>
      <c r="B72" s="8">
        <f>A72/60</f>
        <v>3.55</v>
      </c>
      <c r="C72" s="8">
        <v>0.14166666666666691</v>
      </c>
      <c r="D72" s="8">
        <f>C72/180</f>
        <v>7.8703703703703845E-4</v>
      </c>
      <c r="E72" s="8">
        <f>SUM(D72:D75)/4</f>
        <v>7.8240740740740972E-4</v>
      </c>
      <c r="F72" s="8">
        <f>((D72*0.000000016/$S$5))*$T$5*0.18*$R$5/$V$5/$S$11*1000000000</f>
        <v>206.70249908473474</v>
      </c>
      <c r="G72" s="8">
        <f>SUM(F72:F74)/3</f>
        <v>205.08130301348228</v>
      </c>
      <c r="H72" s="8">
        <f>G71/$H$2*100</f>
        <v>93.955681402152166</v>
      </c>
    </row>
    <row r="73" spans="1:8" x14ac:dyDescent="0.25">
      <c r="A73" s="8">
        <v>216</v>
      </c>
      <c r="B73" s="8">
        <f>A73/60</f>
        <v>3.6</v>
      </c>
      <c r="C73" s="8">
        <v>0.14000000000000057</v>
      </c>
      <c r="D73" s="8">
        <f>C73/180</f>
        <v>7.7777777777778099E-4</v>
      </c>
      <c r="E73" s="8">
        <f>SUM(D73:D76)/4</f>
        <v>7.8009259259259373E-4</v>
      </c>
      <c r="F73" s="8">
        <f>((D73*0.000000016/$S$5))*$T$5*0.18*$R$5/$V$5/$S$11*1000000000</f>
        <v>204.27070497785607</v>
      </c>
      <c r="G73" s="8">
        <f>SUM(F73:F75)/3</f>
        <v>205.08130301348228</v>
      </c>
      <c r="H73" s="8">
        <f>G72/$H$2*100</f>
        <v>93.218774097037411</v>
      </c>
    </row>
    <row r="74" spans="1:8" x14ac:dyDescent="0.25">
      <c r="A74" s="8">
        <v>219</v>
      </c>
      <c r="B74" s="8">
        <f>A74/60</f>
        <v>3.65</v>
      </c>
      <c r="C74" s="8">
        <v>0.14000000000000057</v>
      </c>
      <c r="D74" s="8">
        <f>C74/180</f>
        <v>7.7777777777778099E-4</v>
      </c>
      <c r="E74" s="8">
        <f>SUM(D74:D77)/4</f>
        <v>7.7777777777777763E-4</v>
      </c>
      <c r="F74" s="8">
        <f>((D74*0.000000016/$S$5))*$T$5*0.18*$R$5/$V$5/$S$11*1000000000</f>
        <v>204.27070497785607</v>
      </c>
      <c r="G74" s="8">
        <f>SUM(F74:F76)/3</f>
        <v>205.08130301348169</v>
      </c>
      <c r="H74" s="8">
        <f>G73/$H$2*100</f>
        <v>93.218774097037411</v>
      </c>
    </row>
    <row r="75" spans="1:8" x14ac:dyDescent="0.25">
      <c r="A75" s="8">
        <v>222</v>
      </c>
      <c r="B75" s="8">
        <f>A75/60</f>
        <v>3.7</v>
      </c>
      <c r="C75" s="8">
        <v>0.14166666666666691</v>
      </c>
      <c r="D75" s="8">
        <f>C75/180</f>
        <v>7.8703703703703845E-4</v>
      </c>
      <c r="E75" s="8">
        <f>SUM(D75:D78)/4</f>
        <v>7.7083333333333127E-4</v>
      </c>
      <c r="F75" s="8">
        <f>((D75*0.000000016/$S$5))*$T$5*0.18*$R$5/$V$5/$S$11*1000000000</f>
        <v>206.70249908473474</v>
      </c>
      <c r="G75" s="8">
        <f>SUM(F75:F77)/3</f>
        <v>204.27070497785485</v>
      </c>
      <c r="H75" s="8">
        <f>G74/$H$2*100</f>
        <v>93.218774097037127</v>
      </c>
    </row>
    <row r="76" spans="1:8" x14ac:dyDescent="0.25">
      <c r="A76" s="8">
        <v>225</v>
      </c>
      <c r="B76" s="8">
        <f>A76/60</f>
        <v>3.75</v>
      </c>
      <c r="C76" s="8">
        <v>0.13999999999999937</v>
      </c>
      <c r="D76" s="8">
        <f>C76/180</f>
        <v>7.7777777777777426E-4</v>
      </c>
      <c r="E76" s="8">
        <f>SUM(D76:D79)/4</f>
        <v>7.6157407407407218E-4</v>
      </c>
      <c r="F76" s="8">
        <f>((D76*0.000000016/$S$5))*$T$5*0.18*$R$5/$V$5/$S$11*1000000000</f>
        <v>204.27070497785425</v>
      </c>
      <c r="G76" s="8">
        <f>SUM(F76:F78)/3</f>
        <v>201.02831283534871</v>
      </c>
      <c r="H76" s="8">
        <f>G75/$H$2*100</f>
        <v>92.850320444479479</v>
      </c>
    </row>
    <row r="77" spans="1:8" x14ac:dyDescent="0.25">
      <c r="A77" s="8">
        <v>228</v>
      </c>
      <c r="B77" s="8">
        <f>A77/60</f>
        <v>3.8</v>
      </c>
      <c r="C77" s="8">
        <v>0.13833333333333306</v>
      </c>
      <c r="D77" s="8">
        <f>C77/180</f>
        <v>7.6851851851851701E-4</v>
      </c>
      <c r="E77" s="8">
        <f>SUM(D77:D80)/4</f>
        <v>7.5231481481481319E-4</v>
      </c>
      <c r="F77" s="8">
        <f>((D77*0.000000016/$S$5))*$T$5*0.18*$R$5/$V$5/$S$11*1000000000</f>
        <v>201.83891087097552</v>
      </c>
      <c r="G77" s="8">
        <f>SUM(F77:F79)/3</f>
        <v>198.59651872846996</v>
      </c>
      <c r="H77" s="8">
        <f>G76/$H$2*100</f>
        <v>91.376505834249414</v>
      </c>
    </row>
    <row r="78" spans="1:8" x14ac:dyDescent="0.25">
      <c r="A78" s="8">
        <v>231</v>
      </c>
      <c r="B78" s="8">
        <f>A78/60</f>
        <v>3.85</v>
      </c>
      <c r="C78" s="8">
        <v>0.1349999999999992</v>
      </c>
      <c r="D78" s="8">
        <f>C78/180</f>
        <v>7.4999999999999557E-4</v>
      </c>
      <c r="E78" s="8">
        <f>SUM(D78:D81)/4</f>
        <v>7.4768518518518446E-4</v>
      </c>
      <c r="F78" s="8">
        <f>((D78*0.000000016/$S$5))*$T$5*0.18*$R$5/$V$5/$S$11*1000000000</f>
        <v>196.97532265721631</v>
      </c>
      <c r="G78" s="8">
        <f>SUM(F78:F80)/3</f>
        <v>196.16472462159064</v>
      </c>
      <c r="H78" s="8">
        <f>G77/$H$2*100</f>
        <v>90.271144876577253</v>
      </c>
    </row>
    <row r="79" spans="1:8" x14ac:dyDescent="0.25">
      <c r="A79" s="8">
        <v>234</v>
      </c>
      <c r="B79" s="8">
        <f>A79/60</f>
        <v>3.9</v>
      </c>
      <c r="C79" s="8">
        <v>0.13500000000000037</v>
      </c>
      <c r="D79" s="8">
        <f>C79/180</f>
        <v>7.5000000000000208E-4</v>
      </c>
      <c r="E79" s="8">
        <f>SUM(D79:D82)/4</f>
        <v>7.5000000000000045E-4</v>
      </c>
      <c r="F79" s="8">
        <f>((D79*0.000000016/$S$5))*$T$5*0.18*$R$5/$V$5/$S$11*1000000000</f>
        <v>196.97532265721802</v>
      </c>
      <c r="G79" s="8">
        <f>SUM(F79:F81)/3</f>
        <v>196.1647246215912</v>
      </c>
      <c r="H79" s="8">
        <f>G78/$H$2*100</f>
        <v>89.165783918904836</v>
      </c>
    </row>
    <row r="80" spans="1:8" x14ac:dyDescent="0.25">
      <c r="A80" s="8">
        <v>237</v>
      </c>
      <c r="B80" s="8">
        <f>A80/60</f>
        <v>3.95</v>
      </c>
      <c r="C80" s="8">
        <v>0.13333333333333286</v>
      </c>
      <c r="D80" s="8">
        <f>C80/180</f>
        <v>7.407407407407381E-4</v>
      </c>
      <c r="E80" s="8">
        <f>SUM(D80:D83)/4</f>
        <v>7.5694444444444518E-4</v>
      </c>
      <c r="F80" s="8">
        <f>((D80*0.000000016/$S$5))*$T$5*0.18*$R$5/$V$5/$S$11*1000000000</f>
        <v>194.54352855033758</v>
      </c>
      <c r="G80" s="8">
        <f>SUM(F80:F82)/3</f>
        <v>196.97532265721748</v>
      </c>
      <c r="H80" s="8">
        <f>G79/$H$2*100</f>
        <v>89.165783918905092</v>
      </c>
    </row>
    <row r="81" spans="1:8" x14ac:dyDescent="0.25">
      <c r="A81" s="8">
        <v>240</v>
      </c>
      <c r="B81" s="8">
        <f>A81/60</f>
        <v>4</v>
      </c>
      <c r="C81" s="8">
        <v>0.13500000000000037</v>
      </c>
      <c r="D81" s="8">
        <f>C81/180</f>
        <v>7.5000000000000208E-4</v>
      </c>
      <c r="E81" s="8">
        <f>SUM(D81:D84)/4</f>
        <v>7.638888888888899E-4</v>
      </c>
      <c r="F81" s="8">
        <f>((D81*0.000000016/$S$5))*$T$5*0.18*$R$5/$V$5/$S$11*1000000000</f>
        <v>196.97532265721802</v>
      </c>
      <c r="G81" s="8">
        <f>SUM(F81:F83)/3</f>
        <v>200.21771479972367</v>
      </c>
      <c r="H81" s="8">
        <f>G80/$H$2*100</f>
        <v>89.534237571462498</v>
      </c>
    </row>
    <row r="82" spans="1:8" x14ac:dyDescent="0.25">
      <c r="A82" s="8">
        <v>243</v>
      </c>
      <c r="B82" s="8">
        <f>A82/60</f>
        <v>4.05</v>
      </c>
      <c r="C82" s="8">
        <v>0.13666666666666671</v>
      </c>
      <c r="D82" s="8">
        <f>C82/180</f>
        <v>7.5925925925925954E-4</v>
      </c>
      <c r="E82" s="8">
        <f>SUM(D82:D85)/4</f>
        <v>7.6851851851851864E-4</v>
      </c>
      <c r="F82" s="8">
        <f>((D82*0.000000016/$S$5))*$T$5*0.18*$R$5/$V$5/$S$11*1000000000</f>
        <v>199.40711676409683</v>
      </c>
      <c r="G82" s="8">
        <f>SUM(F82:F84)/3</f>
        <v>201.83891087097615</v>
      </c>
      <c r="H82" s="8">
        <f>G81/$H$2*100</f>
        <v>91.008052181692577</v>
      </c>
    </row>
    <row r="83" spans="1:8" x14ac:dyDescent="0.25">
      <c r="A83" s="8">
        <v>246</v>
      </c>
      <c r="B83" s="8">
        <f>A83/60</f>
        <v>4.0999999999999996</v>
      </c>
      <c r="C83" s="8">
        <v>0.14000000000000057</v>
      </c>
      <c r="D83" s="8">
        <f>C83/180</f>
        <v>7.7777777777778099E-4</v>
      </c>
      <c r="E83" s="8">
        <f>SUM(D83:D86)/4</f>
        <v>7.7083333333333301E-4</v>
      </c>
      <c r="F83" s="8">
        <f>((D83*0.000000016/$S$5))*$T$5*0.18*$R$5/$V$5/$S$11*1000000000</f>
        <v>204.27070497785607</v>
      </c>
      <c r="G83" s="8">
        <f>SUM(F83:F85)/3</f>
        <v>202.64950890660236</v>
      </c>
      <c r="H83" s="8">
        <f>G82/$H$2*100</f>
        <v>91.744959486807346</v>
      </c>
    </row>
    <row r="84" spans="1:8" x14ac:dyDescent="0.25">
      <c r="A84" s="8">
        <v>249</v>
      </c>
      <c r="B84" s="8">
        <f>A84/60</f>
        <v>4.1500000000000004</v>
      </c>
      <c r="C84" s="8">
        <v>0.13833333333333306</v>
      </c>
      <c r="D84" s="8">
        <f>C84/180</f>
        <v>7.6851851851851701E-4</v>
      </c>
      <c r="E84" s="8">
        <f>SUM(D84:D87)/4</f>
        <v>7.6620370370370265E-4</v>
      </c>
      <c r="F84" s="8">
        <f>((D84*0.000000016/$S$5))*$T$5*0.18*$R$5/$V$5/$S$11*1000000000</f>
        <v>201.83891087097552</v>
      </c>
      <c r="G84" s="8">
        <f>SUM(F84:F86)/3</f>
        <v>201.83891087097552</v>
      </c>
      <c r="H84" s="8">
        <f>G83/$H$2*100</f>
        <v>92.11341313936471</v>
      </c>
    </row>
    <row r="85" spans="1:8" x14ac:dyDescent="0.25">
      <c r="A85" s="8">
        <v>252</v>
      </c>
      <c r="B85" s="8">
        <f>A85/60</f>
        <v>4.2</v>
      </c>
      <c r="C85" s="8">
        <v>0.13833333333333306</v>
      </c>
      <c r="D85" s="8">
        <f>C85/180</f>
        <v>7.6851851851851701E-4</v>
      </c>
      <c r="E85" s="8">
        <f>SUM(D85:D88)/4</f>
        <v>7.6620370370370265E-4</v>
      </c>
      <c r="F85" s="8">
        <f>((D85*0.000000016/$S$5))*$T$5*0.18*$R$5/$V$5/$S$11*1000000000</f>
        <v>201.83891087097552</v>
      </c>
      <c r="G85" s="8">
        <f>SUM(F85:F87)/3</f>
        <v>201.02831283534928</v>
      </c>
      <c r="H85" s="8">
        <f>G84/$H$2*100</f>
        <v>91.744959486807048</v>
      </c>
    </row>
    <row r="86" spans="1:8" x14ac:dyDescent="0.25">
      <c r="A86" s="8">
        <v>255</v>
      </c>
      <c r="B86" s="8">
        <f>A86/60</f>
        <v>4.25</v>
      </c>
      <c r="C86" s="8">
        <v>0.13833333333333306</v>
      </c>
      <c r="D86" s="8">
        <f>C86/180</f>
        <v>7.6851851851851701E-4</v>
      </c>
      <c r="E86" s="8">
        <f>SUM(D86:D89)/4</f>
        <v>7.6388888888888828E-4</v>
      </c>
      <c r="F86" s="8">
        <f>((D86*0.000000016/$S$5))*$T$5*0.18*$R$5/$V$5/$S$11*1000000000</f>
        <v>201.83891087097552</v>
      </c>
      <c r="G86" s="8">
        <f>SUM(F86:F88)/3</f>
        <v>201.02831283534928</v>
      </c>
      <c r="H86" s="8">
        <f>G85/$H$2*100</f>
        <v>91.376505834249684</v>
      </c>
    </row>
    <row r="87" spans="1:8" x14ac:dyDescent="0.25">
      <c r="A87" s="8">
        <v>258</v>
      </c>
      <c r="B87" s="8">
        <f>A87/60</f>
        <v>4.3</v>
      </c>
      <c r="C87" s="8">
        <v>0.13666666666666671</v>
      </c>
      <c r="D87" s="8">
        <f>C87/180</f>
        <v>7.5925925925925954E-4</v>
      </c>
      <c r="E87" s="8">
        <f>SUM(D87:D90)/4</f>
        <v>7.638888888888899E-4</v>
      </c>
      <c r="F87" s="8">
        <f>((D87*0.000000016/$S$5))*$T$5*0.18*$R$5/$V$5/$S$11*1000000000</f>
        <v>199.40711676409683</v>
      </c>
      <c r="G87" s="8">
        <f>SUM(F87:F89)/3</f>
        <v>200.21771479972304</v>
      </c>
      <c r="H87" s="8">
        <f>G86/$H$2*100</f>
        <v>91.376505834249684</v>
      </c>
    </row>
    <row r="88" spans="1:8" x14ac:dyDescent="0.25">
      <c r="A88" s="8">
        <v>261</v>
      </c>
      <c r="B88" s="8">
        <f>A88/60</f>
        <v>4.3499999999999996</v>
      </c>
      <c r="C88" s="8">
        <v>0.13833333333333306</v>
      </c>
      <c r="D88" s="8">
        <f>C88/180</f>
        <v>7.6851851851851701E-4</v>
      </c>
      <c r="E88" s="8">
        <f>SUM(D88:D91)/4</f>
        <v>7.6157407407407554E-4</v>
      </c>
      <c r="F88" s="8">
        <f>((D88*0.000000016/$S$5))*$T$5*0.18*$R$5/$V$5/$S$11*1000000000</f>
        <v>201.83891087097552</v>
      </c>
      <c r="G88" s="8">
        <f>SUM(F88:F90)/3</f>
        <v>201.02831283534985</v>
      </c>
      <c r="H88" s="8">
        <f>G87/$H$2*100</f>
        <v>91.008052181692292</v>
      </c>
    </row>
    <row r="89" spans="1:8" x14ac:dyDescent="0.25">
      <c r="A89" s="8">
        <v>264</v>
      </c>
      <c r="B89" s="8">
        <f>A89/60</f>
        <v>4.4000000000000004</v>
      </c>
      <c r="C89" s="8">
        <v>0.13666666666666671</v>
      </c>
      <c r="D89" s="8">
        <f>C89/180</f>
        <v>7.5925925925925954E-4</v>
      </c>
      <c r="E89" s="8">
        <f>SUM(D89:D92)/4</f>
        <v>7.6157407407407554E-4</v>
      </c>
      <c r="F89" s="8">
        <f>((D89*0.000000016/$S$5))*$T$5*0.18*$R$5/$V$5/$S$11*1000000000</f>
        <v>199.40711676409683</v>
      </c>
      <c r="G89" s="8">
        <f>SUM(F89:F91)/3</f>
        <v>199.40711676409737</v>
      </c>
      <c r="H89" s="8">
        <f>G88/$H$2*100</f>
        <v>91.376505834249926</v>
      </c>
    </row>
    <row r="90" spans="1:8" x14ac:dyDescent="0.25">
      <c r="A90" s="8">
        <v>267</v>
      </c>
      <c r="B90" s="8">
        <f>A90/60</f>
        <v>4.45</v>
      </c>
      <c r="C90" s="8">
        <v>0.13833333333333422</v>
      </c>
      <c r="D90" s="8">
        <f>C90/180</f>
        <v>7.6851851851852352E-4</v>
      </c>
      <c r="E90" s="8">
        <f>SUM(D90:D93)/4</f>
        <v>7.5925925925925954E-4</v>
      </c>
      <c r="F90" s="8">
        <f>((D90*0.000000016/$S$5))*$T$5*0.18*$R$5/$V$5/$S$11*1000000000</f>
        <v>201.83891087097723</v>
      </c>
      <c r="G90" s="8">
        <f>SUM(F90:F92)/3</f>
        <v>200.21771479972358</v>
      </c>
      <c r="H90" s="8">
        <f>G89/$H$2*100</f>
        <v>90.639598529135171</v>
      </c>
    </row>
    <row r="91" spans="1:8" x14ac:dyDescent="0.25">
      <c r="A91" s="8">
        <v>270</v>
      </c>
      <c r="B91" s="8">
        <f>A91/60</f>
        <v>4.5</v>
      </c>
      <c r="C91" s="8">
        <v>0.13500000000000037</v>
      </c>
      <c r="D91" s="8">
        <f>C91/180</f>
        <v>7.5000000000000208E-4</v>
      </c>
      <c r="E91" s="8">
        <f>SUM(D91:D94)/4</f>
        <v>7.5694444444444355E-4</v>
      </c>
      <c r="F91" s="8">
        <f>((D91*0.000000016/$S$5))*$T$5*0.18*$R$5/$V$5/$S$11*1000000000</f>
        <v>196.97532265721802</v>
      </c>
      <c r="G91" s="8">
        <f>SUM(F91:F93)/3</f>
        <v>198.59651872846996</v>
      </c>
      <c r="H91" s="8">
        <f>G90/$H$2*100</f>
        <v>91.008052181692534</v>
      </c>
    </row>
    <row r="92" spans="1:8" x14ac:dyDescent="0.25">
      <c r="A92" s="8">
        <v>273</v>
      </c>
      <c r="B92" s="8">
        <f>A92/60</f>
        <v>4.55</v>
      </c>
      <c r="C92" s="8">
        <v>0.13833333333333306</v>
      </c>
      <c r="D92" s="8">
        <f>C92/180</f>
        <v>7.6851851851851701E-4</v>
      </c>
      <c r="E92" s="8">
        <f>SUM(D92:D95)/4</f>
        <v>7.5694444444444355E-4</v>
      </c>
      <c r="F92" s="8">
        <f>((D92*0.000000016/$S$5))*$T$5*0.18*$R$5/$V$5/$S$11*1000000000</f>
        <v>201.83891087097552</v>
      </c>
      <c r="G92" s="8">
        <f>SUM(F92:F94)/3</f>
        <v>199.40711676409623</v>
      </c>
      <c r="H92" s="8">
        <f>G91/$H$2*100</f>
        <v>90.271144876577253</v>
      </c>
    </row>
    <row r="93" spans="1:8" x14ac:dyDescent="0.25">
      <c r="A93" s="8">
        <v>276</v>
      </c>
      <c r="B93" s="8">
        <f>A93/60</f>
        <v>4.5999999999999996</v>
      </c>
      <c r="C93" s="8">
        <v>0.1349999999999992</v>
      </c>
      <c r="D93" s="8">
        <f>C93/180</f>
        <v>7.4999999999999557E-4</v>
      </c>
      <c r="E93" s="8">
        <f>SUM(D93:D96)/4</f>
        <v>7.5925925925925954E-4</v>
      </c>
      <c r="F93" s="8">
        <f>((D93*0.000000016/$S$5))*$T$5*0.18*$R$5/$V$5/$S$11*1000000000</f>
        <v>196.97532265721631</v>
      </c>
      <c r="G93" s="8">
        <f>SUM(F93:F95)/3</f>
        <v>197.78592069284375</v>
      </c>
      <c r="H93" s="8">
        <f>G92/$H$2*100</f>
        <v>90.639598529134645</v>
      </c>
    </row>
    <row r="94" spans="1:8" x14ac:dyDescent="0.25">
      <c r="A94" s="8">
        <v>279</v>
      </c>
      <c r="B94" s="8">
        <f>A94/60</f>
        <v>4.6500000000000004</v>
      </c>
      <c r="C94" s="8">
        <v>0.13666666666666671</v>
      </c>
      <c r="D94" s="8">
        <f>C94/180</f>
        <v>7.5925925925925954E-4</v>
      </c>
      <c r="E94" s="8">
        <f>SUM(D94:D97)/4</f>
        <v>7.638888888888899E-4</v>
      </c>
      <c r="F94" s="8">
        <f>((D94*0.000000016/$S$5))*$T$5*0.18*$R$5/$V$5/$S$11*1000000000</f>
        <v>199.40711676409683</v>
      </c>
      <c r="G94" s="8">
        <f>SUM(F94:F96)/3</f>
        <v>200.21771479972367</v>
      </c>
      <c r="H94" s="8">
        <f>G93/$H$2*100</f>
        <v>89.902691224019875</v>
      </c>
    </row>
    <row r="95" spans="1:8" x14ac:dyDescent="0.25">
      <c r="A95" s="8">
        <v>282</v>
      </c>
      <c r="B95" s="8">
        <f>A95/60</f>
        <v>4.7</v>
      </c>
      <c r="C95" s="8">
        <v>0.13500000000000037</v>
      </c>
      <c r="D95" s="8">
        <f>C95/180</f>
        <v>7.5000000000000208E-4</v>
      </c>
      <c r="E95" s="8">
        <f>SUM(D95:D98)/4</f>
        <v>7.6851851851851864E-4</v>
      </c>
      <c r="F95" s="8">
        <f>((D95*0.000000016/$S$5))*$T$5*0.18*$R$5/$V$5/$S$11*1000000000</f>
        <v>196.97532265721802</v>
      </c>
      <c r="G95" s="8">
        <f>SUM(F95:F97)/3</f>
        <v>201.02831283534988</v>
      </c>
      <c r="H95" s="8">
        <f>G94/$H$2*100</f>
        <v>91.008052181692577</v>
      </c>
    </row>
    <row r="96" spans="1:8" x14ac:dyDescent="0.25">
      <c r="A96" s="8">
        <v>285</v>
      </c>
      <c r="B96" s="8">
        <f>A96/60</f>
        <v>4.75</v>
      </c>
      <c r="C96" s="8">
        <v>0.14000000000000057</v>
      </c>
      <c r="D96" s="8">
        <f>C96/180</f>
        <v>7.7777777777778099E-4</v>
      </c>
      <c r="E96" s="8">
        <f>SUM(D96:D99)/4</f>
        <v>7.685185185185169E-4</v>
      </c>
      <c r="F96" s="8">
        <f>((D96*0.000000016/$S$5))*$T$5*0.18*$R$5/$V$5/$S$11*1000000000</f>
        <v>204.27070497785607</v>
      </c>
      <c r="G96" s="8">
        <f>SUM(F96:F98)/3</f>
        <v>203.46010694222863</v>
      </c>
      <c r="H96" s="8">
        <f>G95/$H$2*100</f>
        <v>91.37650583424994</v>
      </c>
    </row>
    <row r="97" spans="1:8" x14ac:dyDescent="0.25">
      <c r="A97" s="8">
        <v>288</v>
      </c>
      <c r="B97" s="8">
        <f>A97/60</f>
        <v>4.8</v>
      </c>
      <c r="C97" s="8">
        <v>0.13833333333333306</v>
      </c>
      <c r="D97" s="8">
        <f>C97/180</f>
        <v>7.6851851851851701E-4</v>
      </c>
      <c r="E97" s="8">
        <f>SUM(D97:D100)/4</f>
        <v>7.6620370370370254E-4</v>
      </c>
      <c r="F97" s="8">
        <f>((D97*0.000000016/$S$5))*$T$5*0.18*$R$5/$V$5/$S$11*1000000000</f>
        <v>201.83891087097552</v>
      </c>
      <c r="G97" s="8">
        <f>SUM(F97:F99)/3</f>
        <v>201.02831283534871</v>
      </c>
      <c r="H97" s="8">
        <f>G96/$H$2*100</f>
        <v>92.481866791922101</v>
      </c>
    </row>
    <row r="98" spans="1:8" x14ac:dyDescent="0.25">
      <c r="A98" s="8">
        <v>291</v>
      </c>
      <c r="B98" s="8">
        <f>A98/60</f>
        <v>4.8499999999999996</v>
      </c>
      <c r="C98" s="8">
        <v>0.13999999999999937</v>
      </c>
      <c r="D98" s="8">
        <f>C98/180</f>
        <v>7.7777777777777426E-4</v>
      </c>
      <c r="E98" s="8">
        <f>SUM(D98:D101)/4</f>
        <v>7.6388888888888817E-4</v>
      </c>
      <c r="F98" s="8">
        <f>((D98*0.000000016/$S$5))*$T$5*0.18*$R$5/$V$5/$S$11*1000000000</f>
        <v>204.27070497785425</v>
      </c>
      <c r="G98" s="8">
        <f>SUM(F98:F100)/3</f>
        <v>201.02831283534928</v>
      </c>
      <c r="H98" s="8">
        <f>G97/$H$2*100</f>
        <v>91.376505834249414</v>
      </c>
    </row>
    <row r="99" spans="1:8" x14ac:dyDescent="0.25">
      <c r="A99" s="8">
        <v>294</v>
      </c>
      <c r="B99" s="8">
        <f>A99/60</f>
        <v>4.9000000000000004</v>
      </c>
      <c r="C99" s="8">
        <v>0.1349999999999992</v>
      </c>
      <c r="D99" s="8">
        <f>C99/180</f>
        <v>7.4999999999999557E-4</v>
      </c>
      <c r="E99" s="8">
        <f>SUM(D99:D102)/4</f>
        <v>7.6851851851851864E-4</v>
      </c>
      <c r="F99" s="8">
        <f>((D99*0.000000016/$S$5))*$T$5*0.18*$R$5/$V$5/$S$11*1000000000</f>
        <v>196.97532265721631</v>
      </c>
      <c r="G99" s="8">
        <f>SUM(F99:F101)/3</f>
        <v>199.4071167640968</v>
      </c>
      <c r="H99" s="8">
        <f>G98/$H$2*100</f>
        <v>91.376505834249684</v>
      </c>
    </row>
    <row r="100" spans="1:8" x14ac:dyDescent="0.25">
      <c r="A100" s="8">
        <v>297</v>
      </c>
      <c r="B100" s="8">
        <f>A100/60</f>
        <v>4.95</v>
      </c>
      <c r="C100" s="8">
        <v>0.13833333333333422</v>
      </c>
      <c r="D100" s="8">
        <f>C100/180</f>
        <v>7.6851851851852352E-4</v>
      </c>
      <c r="E100" s="8">
        <f>SUM(D100:D103)/4</f>
        <v>7.7546296296296326E-4</v>
      </c>
      <c r="F100" s="8">
        <f>((D100*0.000000016/$S$5))*$T$5*0.18*$R$5/$V$5/$S$11*1000000000</f>
        <v>201.83891087097723</v>
      </c>
      <c r="G100" s="8">
        <f>SUM(F100:F102)/3</f>
        <v>203.46010694222915</v>
      </c>
      <c r="H100" s="8">
        <f>G99/$H$2*100</f>
        <v>90.639598529134915</v>
      </c>
    </row>
    <row r="101" spans="1:8" x14ac:dyDescent="0.25">
      <c r="A101" s="8">
        <v>300</v>
      </c>
      <c r="B101" s="8">
        <f>A101/60</f>
        <v>5</v>
      </c>
      <c r="C101" s="8">
        <v>0.13666666666666671</v>
      </c>
      <c r="D101" s="8">
        <f>C101/180</f>
        <v>7.5925925925925954E-4</v>
      </c>
      <c r="E101" s="8">
        <f>SUM(D101:D104)/4</f>
        <v>7.7546296296296326E-4</v>
      </c>
      <c r="F101" s="8">
        <f>((D101*0.000000016/$S$5))*$T$5*0.18*$R$5/$V$5/$S$11*1000000000</f>
        <v>199.40711676409683</v>
      </c>
      <c r="G101" s="8">
        <f>SUM(F101:F103)/3</f>
        <v>204.27070497785485</v>
      </c>
      <c r="H101" s="8">
        <f>G100/$H$2*100</f>
        <v>92.481866791922343</v>
      </c>
    </row>
    <row r="102" spans="1:8" x14ac:dyDescent="0.25">
      <c r="A102" s="8">
        <v>303</v>
      </c>
      <c r="B102" s="8">
        <f>A102/60</f>
        <v>5.05</v>
      </c>
      <c r="C102" s="8">
        <v>0.14333333333333323</v>
      </c>
      <c r="D102" s="8">
        <f>C102/180</f>
        <v>7.9629629629629571E-4</v>
      </c>
      <c r="E102" s="8">
        <f>SUM(D102:D105)/4</f>
        <v>7.7546296296296326E-4</v>
      </c>
      <c r="F102" s="8">
        <f>((D102*0.000000016/$S$5))*$T$5*0.18*$R$5/$V$5/$S$11*1000000000</f>
        <v>209.13429319161344</v>
      </c>
      <c r="G102" s="8">
        <f>SUM(F102:F104)/3</f>
        <v>205.08130301348163</v>
      </c>
      <c r="H102" s="8">
        <f>G101/$H$2*100</f>
        <v>92.850320444479479</v>
      </c>
    </row>
    <row r="103" spans="1:8" x14ac:dyDescent="0.25">
      <c r="A103" s="8">
        <v>306</v>
      </c>
      <c r="B103" s="8">
        <f>A103/60</f>
        <v>5.0999999999999996</v>
      </c>
      <c r="C103" s="8">
        <v>0.13999999999999937</v>
      </c>
      <c r="D103" s="8">
        <f>C103/180</f>
        <v>7.7777777777777426E-4</v>
      </c>
      <c r="E103" s="8">
        <f>SUM(D103:D106)/4</f>
        <v>8.333333333333336E-4</v>
      </c>
      <c r="F103" s="8">
        <f>((D103*0.000000016/$S$5))*$T$5*0.18*$R$5/$V$5/$S$11*1000000000</f>
        <v>204.27070497785425</v>
      </c>
      <c r="G103" s="8">
        <f>SUM(F103:F105)/3</f>
        <v>201.83891087097609</v>
      </c>
      <c r="H103" s="8">
        <f>G102/$H$2*100</f>
        <v>93.218774097037098</v>
      </c>
    </row>
    <row r="104" spans="1:8" x14ac:dyDescent="0.25">
      <c r="A104" s="8">
        <v>309</v>
      </c>
      <c r="B104" s="8">
        <f>A104/60</f>
        <v>5.15</v>
      </c>
      <c r="C104" s="8">
        <v>0.13833333333333422</v>
      </c>
      <c r="D104" s="8">
        <f>C104/180</f>
        <v>7.6851851851852352E-4</v>
      </c>
      <c r="E104" s="8">
        <f>SUM(D104:D107)/4</f>
        <v>8.9583333333333431E-4</v>
      </c>
      <c r="F104" s="8">
        <f>((D104*0.000000016/$S$5))*$T$5*0.18*$R$5/$V$5/$S$11*1000000000</f>
        <v>201.83891087097723</v>
      </c>
      <c r="G104" s="8">
        <v>201</v>
      </c>
      <c r="H104" s="8">
        <f>G103/$H$2*100</f>
        <v>91.744959486807318</v>
      </c>
    </row>
    <row r="105" spans="1:8" x14ac:dyDescent="0.25">
      <c r="A105" s="8">
        <v>312</v>
      </c>
      <c r="B105" s="8">
        <f>A105/60</f>
        <v>5.2</v>
      </c>
      <c r="C105" s="8">
        <v>0.13666666666666671</v>
      </c>
      <c r="D105" s="8">
        <f>C105/180</f>
        <v>7.5925925925925954E-4</v>
      </c>
      <c r="E105" s="8">
        <f>SUM(D105:D108)/4</f>
        <v>9.6296296296296375E-4</v>
      </c>
      <c r="F105" s="8">
        <f>((D105*0.000000016/$S$5))*$T$5*0.18*$R$5/$V$5/$S$11*1000000000</f>
        <v>199.40711676409683</v>
      </c>
      <c r="G105" s="8">
        <v>200</v>
      </c>
      <c r="H105" s="8">
        <f>G104/$H$2*100</f>
        <v>91.363636363636374</v>
      </c>
    </row>
    <row r="106" spans="1:8" x14ac:dyDescent="0.25">
      <c r="A106" s="8">
        <v>315</v>
      </c>
      <c r="B106" s="8">
        <f>A106/60</f>
        <v>5.25</v>
      </c>
      <c r="C106" s="8">
        <v>0.18499999999999991</v>
      </c>
      <c r="D106" s="8">
        <f>C106/180</f>
        <v>1.0277777777777772E-3</v>
      </c>
      <c r="E106" s="8">
        <f>SUM(D106:D109)/4</f>
        <v>9.6296296296296375E-4</v>
      </c>
      <c r="F106" s="8">
        <f>((D106*0.000000016/$S$5))*$T$5*0.18*$R$5/$V$5/$S$11*1000000000</f>
        <v>269.92914586359421</v>
      </c>
      <c r="G106" s="8">
        <v>203</v>
      </c>
      <c r="H106" s="8">
        <f>G105/$H$2*100</f>
        <v>90.909090909090907</v>
      </c>
    </row>
    <row r="107" spans="1:8" x14ac:dyDescent="0.25">
      <c r="A107" s="8">
        <v>318</v>
      </c>
      <c r="B107" s="8">
        <f>A107/60</f>
        <v>5.3</v>
      </c>
      <c r="C107" s="8">
        <v>0.18499999999999991</v>
      </c>
      <c r="D107" s="8">
        <f>C107/180</f>
        <v>1.0277777777777772E-3</v>
      </c>
      <c r="E107" s="8">
        <f>SUM(D107:D110)/4</f>
        <v>9.0046296296296304E-4</v>
      </c>
      <c r="F107" s="8">
        <f>((D107*0.000000016/$S$5))*$T$5*0.18*$R$5/$V$5/$S$11*1000000000</f>
        <v>269.92914586359421</v>
      </c>
      <c r="G107" s="8">
        <v>200</v>
      </c>
      <c r="H107" s="8">
        <f>G106/$H$2*100</f>
        <v>92.272727272727266</v>
      </c>
    </row>
    <row r="108" spans="1:8" x14ac:dyDescent="0.25">
      <c r="A108" s="8">
        <v>321</v>
      </c>
      <c r="B108" s="8">
        <f>A108/60</f>
        <v>5.35</v>
      </c>
      <c r="C108" s="8">
        <v>0.18666666666666742</v>
      </c>
      <c r="D108" s="8">
        <f>C108/180</f>
        <v>1.0370370370370412E-3</v>
      </c>
      <c r="E108" s="8">
        <f>SUM(D108:D111)/4</f>
        <v>8.333333333333336E-4</v>
      </c>
      <c r="F108" s="8">
        <f>((D108*0.000000016/$S$5))*$T$5*0.18*$R$5/$V$5/$S$11*1000000000</f>
        <v>272.36093997047465</v>
      </c>
      <c r="G108" s="8">
        <v>201</v>
      </c>
      <c r="H108" s="8">
        <f>G107/$H$2*100</f>
        <v>90.909090909090907</v>
      </c>
    </row>
    <row r="109" spans="1:8" x14ac:dyDescent="0.25">
      <c r="A109" s="8">
        <v>324</v>
      </c>
      <c r="B109" s="8">
        <f>A109/60</f>
        <v>5.4</v>
      </c>
      <c r="C109" s="8">
        <v>0.13666666666666671</v>
      </c>
      <c r="D109" s="8">
        <f>C109/180</f>
        <v>7.5925925925925954E-4</v>
      </c>
      <c r="E109" s="8">
        <f>SUM(D109:D112)/4</f>
        <v>7.6851851851851853E-4</v>
      </c>
      <c r="F109" s="8">
        <f>((D109*0.000000016/$S$5))*$T$5*0.18*$R$5/$V$5/$S$11*1000000000</f>
        <v>199.40711676409683</v>
      </c>
      <c r="G109" s="8">
        <f>SUM(F109:F111)/3</f>
        <v>201.02831283534931</v>
      </c>
      <c r="H109" s="8">
        <f>G108/$H$2*100</f>
        <v>91.363636363636374</v>
      </c>
    </row>
    <row r="110" spans="1:8" x14ac:dyDescent="0.25">
      <c r="A110" s="8">
        <v>327</v>
      </c>
      <c r="B110" s="8">
        <f>A110/60</f>
        <v>5.45</v>
      </c>
      <c r="C110" s="8">
        <v>0.13999999999999937</v>
      </c>
      <c r="D110" s="8">
        <f>C110/180</f>
        <v>7.7777777777777426E-4</v>
      </c>
      <c r="E110" s="8">
        <f>SUM(D110:D113)/4</f>
        <v>8.2870370370370324E-4</v>
      </c>
      <c r="F110" s="8">
        <f>((D110*0.000000016/$S$5))*$T$5*0.18*$R$5/$V$5/$S$11*1000000000</f>
        <v>204.27070497785425</v>
      </c>
      <c r="G110" s="8">
        <f>SUM(F110:F112)/3</f>
        <v>202.64950890660239</v>
      </c>
      <c r="H110" s="8">
        <f>G109/$H$2*100</f>
        <v>91.376505834249684</v>
      </c>
    </row>
    <row r="111" spans="1:8" x14ac:dyDescent="0.25">
      <c r="A111" s="8">
        <v>330</v>
      </c>
      <c r="B111" s="8">
        <f>A111/60</f>
        <v>5.5</v>
      </c>
      <c r="C111" s="8">
        <v>0.13666666666666671</v>
      </c>
      <c r="D111" s="8">
        <f>C111/180</f>
        <v>7.5925925925925954E-4</v>
      </c>
      <c r="E111" s="8">
        <f>SUM(D111:D114)/4</f>
        <v>8.8888888888888969E-4</v>
      </c>
      <c r="F111" s="8">
        <f>((D111*0.000000016/$S$5))*$T$5*0.18*$R$5/$V$5/$S$11*1000000000</f>
        <v>199.40711676409683</v>
      </c>
      <c r="G111" s="8">
        <f>SUM(F111:F113)/3</f>
        <v>222.10386176163638</v>
      </c>
      <c r="H111" s="8">
        <f>G110/$H$2*100</f>
        <v>92.113413139364724</v>
      </c>
    </row>
    <row r="112" spans="1:8" x14ac:dyDescent="0.25">
      <c r="A112" s="8">
        <v>333</v>
      </c>
      <c r="B112" s="8">
        <f>A112/60</f>
        <v>5.55</v>
      </c>
      <c r="C112" s="8">
        <v>0.14000000000000057</v>
      </c>
      <c r="D112" s="8">
        <f>C112/180</f>
        <v>7.7777777777778099E-4</v>
      </c>
      <c r="E112" s="8">
        <f>SUM(D112:D115)/4</f>
        <v>9.490740740740744E-4</v>
      </c>
      <c r="F112" s="8">
        <f>((D112*0.000000016/$S$5))*$T$5*0.18*$R$5/$V$5/$S$11*1000000000</f>
        <v>204.27070497785607</v>
      </c>
      <c r="G112" s="8">
        <v>210</v>
      </c>
      <c r="H112" s="8">
        <f>G111/$H$2*100</f>
        <v>100.9563008007438</v>
      </c>
    </row>
    <row r="113" spans="1:8" x14ac:dyDescent="0.25">
      <c r="A113" s="8">
        <v>336</v>
      </c>
      <c r="B113" s="8">
        <f>A113/60</f>
        <v>5.6</v>
      </c>
      <c r="C113" s="8">
        <v>0.17999999999999972</v>
      </c>
      <c r="D113" s="8">
        <f>C113/180</f>
        <v>9.999999999999985E-4</v>
      </c>
      <c r="E113" s="8">
        <f>SUM(D113:D116)/4</f>
        <v>9.4675925925926004E-4</v>
      </c>
      <c r="F113" s="8">
        <f>((D113*0.000000016/$S$5))*$T$5*0.18*$R$5/$V$5/$S$11*1000000000</f>
        <v>262.63376354295622</v>
      </c>
      <c r="G113" s="8">
        <v>222</v>
      </c>
      <c r="H113" s="8">
        <f>G112/$H$2*100</f>
        <v>95.454545454545453</v>
      </c>
    </row>
    <row r="114" spans="1:8" x14ac:dyDescent="0.25">
      <c r="A114" s="8">
        <v>339</v>
      </c>
      <c r="B114" s="8">
        <f>A114/60</f>
        <v>5.65</v>
      </c>
      <c r="C114" s="8">
        <v>0.18333333333333357</v>
      </c>
      <c r="D114" s="8">
        <f>C114/180</f>
        <v>1.0185185185185197E-3</v>
      </c>
      <c r="E114" s="8">
        <f>SUM(D114:D117)/4</f>
        <v>8.8194444444444496E-4</v>
      </c>
      <c r="F114" s="8">
        <f>((D114*0.000000016/$S$5))*$T$5*0.18*$R$5/$V$5/$S$11*1000000000</f>
        <v>267.49735175671543</v>
      </c>
      <c r="G114" s="8">
        <v>200</v>
      </c>
      <c r="H114" s="8">
        <f>G113/$H$2*100</f>
        <v>100.90909090909091</v>
      </c>
    </row>
    <row r="115" spans="1:8" x14ac:dyDescent="0.25">
      <c r="A115" s="8">
        <v>342</v>
      </c>
      <c r="B115" s="8">
        <f>A115/60</f>
        <v>5.7</v>
      </c>
      <c r="C115" s="8">
        <v>0.17999999999999972</v>
      </c>
      <c r="D115" s="8">
        <f>C115/180</f>
        <v>9.999999999999985E-4</v>
      </c>
      <c r="E115" s="8">
        <f>SUM(D115:D118)/4</f>
        <v>8.1481481481481552E-4</v>
      </c>
      <c r="F115" s="8">
        <f>((D115*0.000000016/$S$5))*$T$5*0.18*$R$5/$V$5/$S$11*1000000000</f>
        <v>262.63376354295622</v>
      </c>
      <c r="G115" s="8">
        <v>200</v>
      </c>
      <c r="H115" s="8">
        <f>G114/$H$2*100</f>
        <v>90.909090909090907</v>
      </c>
    </row>
    <row r="116" spans="1:8" x14ac:dyDescent="0.25">
      <c r="A116" s="8">
        <v>345</v>
      </c>
      <c r="B116" s="8">
        <f>A116/60</f>
        <v>5.75</v>
      </c>
      <c r="C116" s="8">
        <v>0.13833333333333422</v>
      </c>
      <c r="D116" s="8">
        <f>C116/180</f>
        <v>7.6851851851852352E-4</v>
      </c>
      <c r="E116" s="8">
        <f>SUM(D116:D119)/4</f>
        <v>7.5000000000000045E-4</v>
      </c>
      <c r="F116" s="8">
        <f>((D116*0.000000016/$S$5))*$T$5*0.18*$R$5/$V$5/$S$11*1000000000</f>
        <v>201.83891087097723</v>
      </c>
      <c r="G116" s="8">
        <f>SUM(F116:F118)/3</f>
        <v>197.78592069284426</v>
      </c>
      <c r="H116" s="8">
        <f>G115/$H$2*100</f>
        <v>90.909090909090907</v>
      </c>
    </row>
    <row r="117" spans="1:8" x14ac:dyDescent="0.25">
      <c r="A117" s="8">
        <v>348</v>
      </c>
      <c r="B117" s="8">
        <f>A117/60</f>
        <v>5.8</v>
      </c>
      <c r="C117" s="8">
        <v>0.13333333333333286</v>
      </c>
      <c r="D117" s="8">
        <f>C117/180</f>
        <v>7.407407407407381E-4</v>
      </c>
      <c r="E117" s="8">
        <f>SUM(D117:D120)/4</f>
        <v>7.4537037037037009E-4</v>
      </c>
      <c r="F117" s="8">
        <f>((D117*0.000000016/$S$5))*$T$5*0.18*$R$5/$V$5/$S$11*1000000000</f>
        <v>194.54352855033758</v>
      </c>
      <c r="G117" s="8">
        <f>SUM(F117:F119)/3</f>
        <v>195.35412658596439</v>
      </c>
      <c r="H117" s="8">
        <f>G116/$H$2*100</f>
        <v>89.902691224020117</v>
      </c>
    </row>
    <row r="118" spans="1:8" x14ac:dyDescent="0.25">
      <c r="A118" s="8">
        <v>351</v>
      </c>
      <c r="B118" s="8">
        <f>A118/60</f>
        <v>5.85</v>
      </c>
      <c r="C118" s="8">
        <v>0.13500000000000037</v>
      </c>
      <c r="D118" s="8">
        <f>C118/180</f>
        <v>7.5000000000000208E-4</v>
      </c>
      <c r="E118" s="8">
        <f>SUM(D118:D121)/4</f>
        <v>7.4999999999999882E-4</v>
      </c>
      <c r="F118" s="8">
        <f>((D118*0.000000016/$S$5))*$T$5*0.18*$R$5/$V$5/$S$11*1000000000</f>
        <v>196.97532265721802</v>
      </c>
      <c r="G118" s="8">
        <f>SUM(F118:F120)/3</f>
        <v>196.1647246215912</v>
      </c>
      <c r="H118" s="8">
        <f>G117/$H$2*100</f>
        <v>88.797330266347458</v>
      </c>
    </row>
    <row r="119" spans="1:8" x14ac:dyDescent="0.25">
      <c r="A119" s="8">
        <v>354</v>
      </c>
      <c r="B119" s="8">
        <f>A119/60</f>
        <v>5.9</v>
      </c>
      <c r="C119" s="8">
        <v>0.13333333333333286</v>
      </c>
      <c r="D119" s="8">
        <f>C119/180</f>
        <v>7.407407407407381E-4</v>
      </c>
      <c r="E119" s="8">
        <f>SUM(D119:D122)/4</f>
        <v>7.5231481481481319E-4</v>
      </c>
      <c r="F119" s="8">
        <f>((D119*0.000000016/$S$5))*$T$5*0.18*$R$5/$V$5/$S$11*1000000000</f>
        <v>194.54352855033758</v>
      </c>
      <c r="G119" s="8">
        <f>SUM(F119:F121)/3</f>
        <v>196.97532265721688</v>
      </c>
      <c r="H119" s="8">
        <f>G118/$H$2*100</f>
        <v>89.165783918905092</v>
      </c>
    </row>
    <row r="120" spans="1:8" x14ac:dyDescent="0.25">
      <c r="A120" s="8">
        <v>357</v>
      </c>
      <c r="B120" s="8">
        <f>A120/60</f>
        <v>5.95</v>
      </c>
      <c r="C120" s="8">
        <v>0.13500000000000037</v>
      </c>
      <c r="D120" s="8">
        <f>C120/180</f>
        <v>7.5000000000000208E-4</v>
      </c>
      <c r="E120" s="8">
        <f>SUM(D120:D123)/4</f>
        <v>7.5462962962962745E-4</v>
      </c>
      <c r="F120" s="8">
        <f>((D120*0.000000016/$S$5))*$T$5*0.18*$R$5/$V$5/$S$11*1000000000</f>
        <v>196.97532265721802</v>
      </c>
      <c r="G120" s="8">
        <f>SUM(F120:F122)/3</f>
        <v>198.59651872846996</v>
      </c>
      <c r="H120" s="8">
        <f>G119/$H$2*100</f>
        <v>89.534237571462214</v>
      </c>
    </row>
    <row r="121" spans="1:8" x14ac:dyDescent="0.25">
      <c r="A121" s="8">
        <v>360</v>
      </c>
      <c r="B121" s="8">
        <f>A121/60</f>
        <v>6</v>
      </c>
      <c r="C121" s="8">
        <v>0.13666666666666552</v>
      </c>
      <c r="D121" s="8">
        <f>C121/180</f>
        <v>7.5925925925925293E-4</v>
      </c>
      <c r="E121" s="8">
        <f>SUM(D121:D124)/4</f>
        <v>8.124999999999979E-4</v>
      </c>
      <c r="F121" s="8">
        <f>((D121*0.000000016/$S$5))*$T$5*0.18*$R$5/$V$5/$S$11*1000000000</f>
        <v>199.40711676409501</v>
      </c>
      <c r="G121" s="8">
        <f>SUM(F121:F123)/3</f>
        <v>198.59651872846939</v>
      </c>
      <c r="H121" s="8">
        <f>G120/$H$2*100</f>
        <v>90.271144876577253</v>
      </c>
    </row>
    <row r="122" spans="1:8" x14ac:dyDescent="0.25">
      <c r="A122" s="8">
        <v>363</v>
      </c>
      <c r="B122" s="8">
        <f>A122/60</f>
        <v>6.05</v>
      </c>
      <c r="C122" s="8">
        <v>0.13666666666666671</v>
      </c>
      <c r="D122" s="8">
        <f>C122/180</f>
        <v>7.5925925925925954E-4</v>
      </c>
      <c r="E122" s="8">
        <f>SUM(D122:D125)/4</f>
        <v>8.6805555555555551E-4</v>
      </c>
      <c r="F122" s="8">
        <f>((D122*0.000000016/$S$5))*$T$5*0.18*$R$5/$V$5/$S$11*1000000000</f>
        <v>199.40711676409683</v>
      </c>
      <c r="G122" s="8">
        <v>198</v>
      </c>
      <c r="H122" s="8">
        <f>G121/$H$2*100</f>
        <v>90.271144876576997</v>
      </c>
    </row>
    <row r="123" spans="1:8" x14ac:dyDescent="0.25">
      <c r="A123" s="8">
        <v>366</v>
      </c>
      <c r="B123" s="8">
        <f>A123/60</f>
        <v>6.1</v>
      </c>
      <c r="C123" s="8">
        <v>0.1349999999999992</v>
      </c>
      <c r="D123" s="8">
        <f>C123/180</f>
        <v>7.4999999999999557E-4</v>
      </c>
      <c r="E123" s="8">
        <f>SUM(D123:D126)/4</f>
        <v>9.2361111111111159E-4</v>
      </c>
      <c r="F123" s="8">
        <f>((D123*0.000000016/$S$5))*$T$5*0.18*$R$5/$V$5/$S$11*1000000000</f>
        <v>196.97532265721631</v>
      </c>
      <c r="G123" s="8">
        <v>197</v>
      </c>
      <c r="H123" s="8">
        <f>G122/$H$2*100</f>
        <v>90</v>
      </c>
    </row>
    <row r="124" spans="1:8" x14ac:dyDescent="0.25">
      <c r="A124" s="8">
        <v>369</v>
      </c>
      <c r="B124" s="8">
        <f>A124/60</f>
        <v>6.15</v>
      </c>
      <c r="C124" s="8">
        <v>0.17666666666666705</v>
      </c>
      <c r="D124" s="8">
        <f>C124/180</f>
        <v>9.8148148148148357E-4</v>
      </c>
      <c r="E124" s="8">
        <f>SUM(D124:D127)/4</f>
        <v>9.1898148148148286E-4</v>
      </c>
      <c r="F124" s="8">
        <f>((D124*0.000000016/$S$5))*$T$5*0.18*$R$5/$V$5/$S$11*1000000000</f>
        <v>257.77017532919871</v>
      </c>
      <c r="G124" s="8">
        <v>195</v>
      </c>
      <c r="H124" s="8">
        <f>G123/$H$2*100</f>
        <v>89.545454545454547</v>
      </c>
    </row>
    <row r="125" spans="1:8" x14ac:dyDescent="0.25">
      <c r="A125" s="8">
        <v>372</v>
      </c>
      <c r="B125" s="8">
        <f>A125/60</f>
        <v>6.2</v>
      </c>
      <c r="C125" s="8">
        <v>0.17666666666666705</v>
      </c>
      <c r="D125" s="8">
        <f>C125/180</f>
        <v>9.8148148148148357E-4</v>
      </c>
      <c r="E125" s="8">
        <f>SUM(D125:D128)/4</f>
        <v>8.5648148148148205E-4</v>
      </c>
      <c r="F125" s="8">
        <f>((D125*0.000000016/$S$5))*$T$5*0.18*$R$5/$V$5/$S$11*1000000000</f>
        <v>257.77017532919871</v>
      </c>
      <c r="G125" s="8">
        <v>198</v>
      </c>
      <c r="H125" s="8">
        <f>G124/$H$2*100</f>
        <v>88.63636363636364</v>
      </c>
    </row>
    <row r="126" spans="1:8" x14ac:dyDescent="0.25">
      <c r="A126" s="8">
        <v>375</v>
      </c>
      <c r="B126" s="8">
        <f>A126/60</f>
        <v>6.25</v>
      </c>
      <c r="C126" s="8">
        <v>0.17666666666666705</v>
      </c>
      <c r="D126" s="8">
        <f>C126/180</f>
        <v>9.8148148148148357E-4</v>
      </c>
      <c r="E126" s="8">
        <f>SUM(D126:D129)/4</f>
        <v>7.9629629629629571E-4</v>
      </c>
      <c r="F126" s="8">
        <f>((D126*0.000000016/$S$5))*$T$5*0.18*$R$5/$V$5/$S$11*1000000000</f>
        <v>257.77017532919871</v>
      </c>
      <c r="G126" s="8">
        <v>195</v>
      </c>
      <c r="H126" s="8">
        <f>G125/$H$2*100</f>
        <v>90</v>
      </c>
    </row>
    <row r="127" spans="1:8" x14ac:dyDescent="0.25">
      <c r="A127" s="8">
        <v>378</v>
      </c>
      <c r="B127" s="8">
        <f>A127/60</f>
        <v>6.3</v>
      </c>
      <c r="C127" s="8">
        <v>0.13166666666666652</v>
      </c>
      <c r="D127" s="8">
        <f>C127/180</f>
        <v>7.3148148148148063E-4</v>
      </c>
      <c r="E127" s="8">
        <f>SUM(D127:D130)/4</f>
        <v>7.3611111111111099E-4</v>
      </c>
      <c r="F127" s="8">
        <f>((D127*0.000000016/$S$5))*$T$5*0.18*$R$5/$V$5/$S$11*1000000000</f>
        <v>192.11173444345877</v>
      </c>
      <c r="G127" s="8">
        <f>SUM(F127:F129)/3</f>
        <v>192.92233247908504</v>
      </c>
      <c r="H127" s="8">
        <f>G126/$H$2*100</f>
        <v>88.63636363636364</v>
      </c>
    </row>
    <row r="128" spans="1:8" x14ac:dyDescent="0.25">
      <c r="A128" s="8">
        <v>381</v>
      </c>
      <c r="B128" s="8">
        <f>A128/60</f>
        <v>6.35</v>
      </c>
      <c r="C128" s="8">
        <v>0.13166666666666652</v>
      </c>
      <c r="D128" s="8">
        <f>C128/180</f>
        <v>7.3148148148148063E-4</v>
      </c>
      <c r="E128" s="8">
        <f>SUM(D128:D131)/4</f>
        <v>7.314814814814815E-4</v>
      </c>
      <c r="F128" s="8">
        <f>((D128*0.000000016/$S$5))*$T$5*0.18*$R$5/$V$5/$S$11*1000000000</f>
        <v>192.11173444345877</v>
      </c>
      <c r="G128" s="8">
        <f>SUM(F128:F130)/3</f>
        <v>193.73293051471185</v>
      </c>
      <c r="H128" s="8">
        <f>G127/$H$2*100</f>
        <v>87.691969308675027</v>
      </c>
    </row>
    <row r="129" spans="1:8" x14ac:dyDescent="0.25">
      <c r="A129" s="8">
        <v>384</v>
      </c>
      <c r="B129" s="8">
        <f>A129/60</f>
        <v>6.4</v>
      </c>
      <c r="C129" s="8">
        <v>0.13333333333333286</v>
      </c>
      <c r="D129" s="8">
        <f>C129/180</f>
        <v>7.407407407407381E-4</v>
      </c>
      <c r="E129" s="8">
        <f>SUM(D129:D132)/4</f>
        <v>7.2453703703703764E-4</v>
      </c>
      <c r="F129" s="8">
        <f>((D129*0.000000016/$S$5))*$T$5*0.18*$R$5/$V$5/$S$11*1000000000</f>
        <v>194.54352855033758</v>
      </c>
      <c r="G129" s="8">
        <f>SUM(F129:F131)/3</f>
        <v>192.11173444345908</v>
      </c>
      <c r="H129" s="8">
        <f>G128/$H$2*100</f>
        <v>88.060422961232661</v>
      </c>
    </row>
    <row r="130" spans="1:8" x14ac:dyDescent="0.25">
      <c r="A130" s="8">
        <v>387</v>
      </c>
      <c r="B130" s="8">
        <f>A130/60</f>
        <v>6.45</v>
      </c>
      <c r="C130" s="8">
        <v>0.13333333333333405</v>
      </c>
      <c r="D130" s="8">
        <f>C130/180</f>
        <v>7.4074074074074472E-4</v>
      </c>
      <c r="E130" s="8">
        <f>SUM(D130:D133)/4</f>
        <v>7.1759259259259291E-4</v>
      </c>
      <c r="F130" s="8">
        <f>((D130*0.000000016/$S$5))*$T$5*0.18*$R$5/$V$5/$S$11*1000000000</f>
        <v>194.54352855033926</v>
      </c>
      <c r="G130" s="8">
        <f>SUM(F130:F132)/3</f>
        <v>188.8693423009538</v>
      </c>
      <c r="H130" s="8">
        <f>G129/$H$2*100</f>
        <v>87.323515656117763</v>
      </c>
    </row>
    <row r="131" spans="1:8" x14ac:dyDescent="0.25">
      <c r="A131" s="8">
        <v>390</v>
      </c>
      <c r="B131" s="8">
        <f>A131/60</f>
        <v>6.5</v>
      </c>
      <c r="C131" s="8">
        <v>0.12833333333333327</v>
      </c>
      <c r="D131" s="8">
        <f>C131/180</f>
        <v>7.1296296296296266E-4</v>
      </c>
      <c r="E131" s="8">
        <f>SUM(D131:D134)/4</f>
        <v>7.1296296296296179E-4</v>
      </c>
      <c r="F131" s="8">
        <f>((D131*0.000000016/$S$5))*$T$5*0.18*$R$5/$V$5/$S$11*1000000000</f>
        <v>187.24814622970041</v>
      </c>
      <c r="G131" s="8">
        <f>SUM(F131:F133)/3</f>
        <v>186.43754819407391</v>
      </c>
      <c r="H131" s="8">
        <f>G130/$H$2*100</f>
        <v>85.849701045888096</v>
      </c>
    </row>
    <row r="132" spans="1:8" x14ac:dyDescent="0.25">
      <c r="A132" s="8">
        <v>393</v>
      </c>
      <c r="B132" s="8">
        <f>A132/60</f>
        <v>6.55</v>
      </c>
      <c r="C132" s="8">
        <v>0.12666666666666693</v>
      </c>
      <c r="D132" s="8">
        <f>C132/180</f>
        <v>7.0370370370370519E-4</v>
      </c>
      <c r="E132" s="8">
        <f>SUM(D132:D135)/4</f>
        <v>7.1296296296296168E-4</v>
      </c>
      <c r="F132" s="8">
        <f>((D132*0.000000016/$S$5))*$T$5*0.18*$R$5/$V$5/$S$11*1000000000</f>
        <v>184.81635212282174</v>
      </c>
      <c r="G132" s="8">
        <f>SUM(F132:F134)/3</f>
        <v>187.24814622970018</v>
      </c>
      <c r="H132" s="8">
        <f>G131/$H$2*100</f>
        <v>84.744340088215424</v>
      </c>
    </row>
    <row r="133" spans="1:8" x14ac:dyDescent="0.25">
      <c r="A133" s="8">
        <v>396</v>
      </c>
      <c r="B133" s="8">
        <f>A133/60</f>
        <v>6.6</v>
      </c>
      <c r="C133" s="8">
        <v>0.12833333333333266</v>
      </c>
      <c r="D133" s="8">
        <f>C133/180</f>
        <v>7.1296296296295919E-4</v>
      </c>
      <c r="E133" s="8">
        <f>SUM(D133:D136)/4</f>
        <v>7.1527777777777692E-4</v>
      </c>
      <c r="F133" s="8">
        <f>((D133*0.000000016/$S$5))*$T$5*0.18*$R$5/$V$5/$S$11*1000000000</f>
        <v>187.24814622969959</v>
      </c>
      <c r="G133" s="8">
        <f>SUM(F133:F135)/3</f>
        <v>188.0587442653264</v>
      </c>
      <c r="H133" s="8">
        <f>G132/$H$2*100</f>
        <v>85.112793740772801</v>
      </c>
    </row>
    <row r="134" spans="1:8" x14ac:dyDescent="0.25">
      <c r="A134" s="8">
        <v>399</v>
      </c>
      <c r="B134" s="8">
        <f>A134/60</f>
        <v>6.65</v>
      </c>
      <c r="C134" s="8">
        <v>0.12999999999999959</v>
      </c>
      <c r="D134" s="8">
        <f>C134/180</f>
        <v>7.2222222222221991E-4</v>
      </c>
      <c r="E134" s="8">
        <f>SUM(D134:D137)/4</f>
        <v>7.1527777777777844E-4</v>
      </c>
      <c r="F134" s="8">
        <f>((D134*0.000000016/$S$5))*$T$5*0.18*$R$5/$V$5/$S$11*1000000000</f>
        <v>189.67994033657919</v>
      </c>
      <c r="G134" s="8">
        <f>SUM(F134:F136)/3</f>
        <v>188.05874426532696</v>
      </c>
      <c r="H134" s="8">
        <f>G133/$H$2*100</f>
        <v>85.481247393330179</v>
      </c>
    </row>
    <row r="135" spans="1:8" x14ac:dyDescent="0.25">
      <c r="A135" s="8">
        <v>402</v>
      </c>
      <c r="B135" s="8">
        <f>A135/60</f>
        <v>6.7</v>
      </c>
      <c r="C135" s="8">
        <v>0.12833333333333327</v>
      </c>
      <c r="D135" s="8">
        <f>C135/180</f>
        <v>7.1296296296296266E-4</v>
      </c>
      <c r="E135" s="8">
        <f>SUM(D135:D138)/4</f>
        <v>7.152777777777793E-4</v>
      </c>
      <c r="F135" s="8">
        <f>((D135*0.000000016/$S$5))*$T$5*0.18*$R$5/$V$5/$S$11*1000000000</f>
        <v>187.24814622970041</v>
      </c>
      <c r="G135" s="8">
        <f>SUM(F135:F137)/3</f>
        <v>187.24814622970101</v>
      </c>
      <c r="H135" s="8">
        <f>G134/$H$2*100</f>
        <v>85.481247393330435</v>
      </c>
    </row>
    <row r="136" spans="1:8" x14ac:dyDescent="0.25">
      <c r="A136" s="8">
        <v>405</v>
      </c>
      <c r="B136" s="8">
        <f>A136/60</f>
        <v>6.75</v>
      </c>
      <c r="C136" s="8">
        <v>0.12833333333333385</v>
      </c>
      <c r="D136" s="8">
        <f>C136/180</f>
        <v>7.129629629629658E-4</v>
      </c>
      <c r="E136" s="8">
        <f>SUM(D136:D139)/4</f>
        <v>7.1296296296296429E-4</v>
      </c>
      <c r="F136" s="8">
        <f>((D136*0.000000016/$S$5))*$T$5*0.18*$R$5/$V$5/$S$11*1000000000</f>
        <v>187.24814622970132</v>
      </c>
      <c r="G136" s="8">
        <f>SUM(F136:F138)/3</f>
        <v>188.05874426532759</v>
      </c>
      <c r="H136" s="8">
        <f>G135/$H$2*100</f>
        <v>85.112793740773185</v>
      </c>
    </row>
    <row r="137" spans="1:8" x14ac:dyDescent="0.25">
      <c r="A137" s="8">
        <v>408</v>
      </c>
      <c r="B137" s="8">
        <f>A137/60</f>
        <v>6.8</v>
      </c>
      <c r="C137" s="8">
        <v>0.12833333333333385</v>
      </c>
      <c r="D137" s="8">
        <f>C137/180</f>
        <v>7.129629629629658E-4</v>
      </c>
      <c r="E137" s="8">
        <f>SUM(D137:D140)/4</f>
        <v>7.1527777777777779E-4</v>
      </c>
      <c r="F137" s="8">
        <f>((D137*0.000000016/$S$5))*$T$5*0.18*$R$5/$V$5/$S$11*1000000000</f>
        <v>187.24814622970132</v>
      </c>
      <c r="G137" s="8">
        <f>SUM(F137:F139)/3</f>
        <v>187.24814622970075</v>
      </c>
      <c r="H137" s="8">
        <f>G136/$H$2*100</f>
        <v>85.481247393330733</v>
      </c>
    </row>
    <row r="138" spans="1:8" x14ac:dyDescent="0.25">
      <c r="A138" s="8">
        <v>411</v>
      </c>
      <c r="B138" s="8">
        <f>A138/60</f>
        <v>6.85</v>
      </c>
      <c r="C138" s="8">
        <v>0.1300000000000002</v>
      </c>
      <c r="D138" s="8">
        <f>C138/180</f>
        <v>7.2222222222222327E-4</v>
      </c>
      <c r="E138" s="8">
        <f>SUM(D138:D141)/4</f>
        <v>7.1527777777777692E-4</v>
      </c>
      <c r="F138" s="8">
        <f>((D138*0.000000016/$S$5))*$T$5*0.18*$R$5/$V$5/$S$11*1000000000</f>
        <v>189.67994033658007</v>
      </c>
      <c r="G138" s="8">
        <f>SUM(F138:F140)/3</f>
        <v>188.05874426532671</v>
      </c>
      <c r="H138" s="8">
        <f>G137/$H$2*100</f>
        <v>85.112793740773071</v>
      </c>
    </row>
    <row r="139" spans="1:8" x14ac:dyDescent="0.25">
      <c r="A139" s="8">
        <v>414</v>
      </c>
      <c r="B139" s="8">
        <f>A139/60</f>
        <v>6.9</v>
      </c>
      <c r="C139" s="8">
        <v>0.12666666666666634</v>
      </c>
      <c r="D139" s="8">
        <f>C139/180</f>
        <v>7.0370370370370194E-4</v>
      </c>
      <c r="E139" s="8">
        <f>SUM(D139:D142)/4</f>
        <v>7.1296296296296179E-4</v>
      </c>
      <c r="F139" s="8">
        <f>((D139*0.000000016/$S$5))*$T$5*0.18*$R$5/$V$5/$S$11*1000000000</f>
        <v>184.81635212282086</v>
      </c>
      <c r="G139" s="8">
        <f>SUM(F139:F141)/3</f>
        <v>187.24814622970015</v>
      </c>
      <c r="H139" s="8">
        <f>G138/$H$2*100</f>
        <v>85.481247393330321</v>
      </c>
    </row>
    <row r="140" spans="1:8" x14ac:dyDescent="0.25">
      <c r="A140" s="8">
        <v>417</v>
      </c>
      <c r="B140" s="8">
        <f>A140/60</f>
        <v>6.95</v>
      </c>
      <c r="C140" s="8">
        <v>0.12999999999999959</v>
      </c>
      <c r="D140" s="8">
        <f>C140/180</f>
        <v>7.2222222222221991E-4</v>
      </c>
      <c r="E140" s="8">
        <f>SUM(D140:D143)/4</f>
        <v>7.1527777777777692E-4</v>
      </c>
      <c r="F140" s="8">
        <f>((D140*0.000000016/$S$5))*$T$5*0.18*$R$5/$V$5/$S$11*1000000000</f>
        <v>189.67994033657919</v>
      </c>
      <c r="G140" s="8">
        <f>SUM(F140:F142)/3</f>
        <v>188.05874426532668</v>
      </c>
      <c r="H140" s="8">
        <f>G139/$H$2*100</f>
        <v>85.112793740772801</v>
      </c>
    </row>
    <row r="141" spans="1:8" x14ac:dyDescent="0.25">
      <c r="A141" s="8">
        <v>420</v>
      </c>
      <c r="B141" s="8">
        <f>A141/60</f>
        <v>7</v>
      </c>
      <c r="C141" s="8">
        <v>0.12833333333333327</v>
      </c>
      <c r="D141" s="8">
        <f>C141/180</f>
        <v>7.1296296296296266E-4</v>
      </c>
      <c r="E141" s="8">
        <f>SUM(D141:D144)/4</f>
        <v>7.1064814814814829E-4</v>
      </c>
      <c r="F141" s="8">
        <f>((D141*0.000000016/$S$5))*$T$5*0.18*$R$5/$V$5/$S$11*1000000000</f>
        <v>187.24814622970041</v>
      </c>
      <c r="G141" s="8">
        <f>SUM(F141:F143)/3</f>
        <v>187.24814622970041</v>
      </c>
      <c r="H141" s="8">
        <f>G140/$H$2*100</f>
        <v>85.481247393330307</v>
      </c>
    </row>
    <row r="142" spans="1:8" x14ac:dyDescent="0.25">
      <c r="A142" s="8">
        <v>423</v>
      </c>
      <c r="B142" s="8">
        <f>A142/60</f>
        <v>7.05</v>
      </c>
      <c r="C142" s="8">
        <v>0.12833333333333327</v>
      </c>
      <c r="D142" s="8">
        <f>C142/180</f>
        <v>7.1296296296296266E-4</v>
      </c>
      <c r="E142" s="8">
        <f>SUM(D142:D145)/4</f>
        <v>7.1064814814814829E-4</v>
      </c>
      <c r="F142" s="8">
        <f>((D142*0.000000016/$S$5))*$T$5*0.18*$R$5/$V$5/$S$11*1000000000</f>
        <v>187.24814622970041</v>
      </c>
      <c r="G142" s="8">
        <f>SUM(F142:F144)/3</f>
        <v>186.4375481940742</v>
      </c>
      <c r="H142" s="8">
        <f>G141/$H$2*100</f>
        <v>85.112793740772915</v>
      </c>
    </row>
    <row r="143" spans="1:8" x14ac:dyDescent="0.25">
      <c r="A143" s="8">
        <v>426</v>
      </c>
      <c r="B143" s="8">
        <f>A143/60</f>
        <v>7.1</v>
      </c>
      <c r="C143" s="8">
        <v>0.12833333333333327</v>
      </c>
      <c r="D143" s="8">
        <f>C143/180</f>
        <v>7.1296296296296266E-4</v>
      </c>
      <c r="E143" s="8">
        <f>SUM(D143:D146)/4</f>
        <v>7.0833333333333393E-4</v>
      </c>
      <c r="F143" s="8">
        <f>((D143*0.000000016/$S$5))*$T$5*0.18*$R$5/$V$5/$S$11*1000000000</f>
        <v>187.24814622970041</v>
      </c>
      <c r="G143" s="8">
        <f>SUM(F143:F145)/3</f>
        <v>186.4375481940742</v>
      </c>
      <c r="H143" s="8">
        <f>G142/$H$2*100</f>
        <v>84.744340088215537</v>
      </c>
    </row>
    <row r="144" spans="1:8" x14ac:dyDescent="0.25">
      <c r="A144" s="8">
        <v>429</v>
      </c>
      <c r="B144" s="8">
        <f>A144/60</f>
        <v>7.15</v>
      </c>
      <c r="C144" s="8">
        <v>0.12666666666666693</v>
      </c>
      <c r="D144" s="8">
        <f>C144/180</f>
        <v>7.0370370370370519E-4</v>
      </c>
      <c r="E144" s="8">
        <f>SUM(D144:D147)/4</f>
        <v>7.0833333333333393E-4</v>
      </c>
      <c r="F144" s="8">
        <f>((D144*0.000000016/$S$5))*$T$5*0.18*$R$5/$V$5/$S$11*1000000000</f>
        <v>184.81635212282174</v>
      </c>
      <c r="G144" s="8">
        <f>SUM(F144:F146)/3</f>
        <v>185.62695015844795</v>
      </c>
      <c r="H144" s="8">
        <f>G143/$H$2*100</f>
        <v>84.744340088215537</v>
      </c>
    </row>
    <row r="145" spans="1:8" x14ac:dyDescent="0.25">
      <c r="A145" s="8">
        <v>432</v>
      </c>
      <c r="B145" s="8">
        <f>A145/60</f>
        <v>7.2</v>
      </c>
      <c r="C145" s="8">
        <v>0.12833333333333327</v>
      </c>
      <c r="D145" s="8">
        <f>C145/180</f>
        <v>7.1296296296296266E-4</v>
      </c>
      <c r="E145" s="8">
        <f>SUM(D145:D148)/4</f>
        <v>7.1064814814814905E-4</v>
      </c>
      <c r="F145" s="8">
        <f>((D145*0.000000016/$S$5))*$T$5*0.18*$R$5/$V$5/$S$11*1000000000</f>
        <v>187.24814622970041</v>
      </c>
      <c r="G145" s="8">
        <f>SUM(F145:F147)/3</f>
        <v>186.4375481940742</v>
      </c>
      <c r="H145" s="8">
        <f>G144/$H$2*100</f>
        <v>84.37588643565816</v>
      </c>
    </row>
    <row r="146" spans="1:8" x14ac:dyDescent="0.25">
      <c r="A146" s="8">
        <v>435</v>
      </c>
      <c r="B146" s="8">
        <f>A146/60</f>
        <v>7.25</v>
      </c>
      <c r="C146" s="8">
        <v>0.12666666666666693</v>
      </c>
      <c r="D146" s="8">
        <f>C146/180</f>
        <v>7.0370370370370519E-4</v>
      </c>
      <c r="E146" s="8">
        <f>SUM(D146:D149)/4</f>
        <v>7.0601851851851956E-4</v>
      </c>
      <c r="F146" s="8">
        <f>((D146*0.000000016/$S$5))*$T$5*0.18*$R$5/$V$5/$S$11*1000000000</f>
        <v>184.81635212282174</v>
      </c>
      <c r="G146" s="8">
        <f>SUM(F146:F148)/3</f>
        <v>186.43754819407448</v>
      </c>
      <c r="H146" s="8">
        <f>G145/$H$2*100</f>
        <v>84.744340088215537</v>
      </c>
    </row>
    <row r="147" spans="1:8" x14ac:dyDescent="0.25">
      <c r="A147" s="8">
        <v>438</v>
      </c>
      <c r="B147" s="8">
        <f>A147/60</f>
        <v>7.3</v>
      </c>
      <c r="C147" s="8">
        <v>0.12833333333333327</v>
      </c>
      <c r="D147" s="8">
        <f>C147/180</f>
        <v>7.1296296296296266E-4</v>
      </c>
      <c r="E147" s="8">
        <f>SUM(D147:D150)/4</f>
        <v>7.0601851851851956E-4</v>
      </c>
      <c r="F147" s="8">
        <f>((D147*0.000000016/$S$5))*$T$5*0.18*$R$5/$V$5/$S$11*1000000000</f>
        <v>187.24814622970041</v>
      </c>
      <c r="G147" s="8">
        <f>SUM(F147:F149)/3</f>
        <v>185.62695015844795</v>
      </c>
      <c r="H147" s="8">
        <f>G146/$H$2*100</f>
        <v>84.744340088215679</v>
      </c>
    </row>
    <row r="148" spans="1:8" x14ac:dyDescent="0.25">
      <c r="A148" s="8">
        <v>441</v>
      </c>
      <c r="B148" s="8">
        <f>A148/60</f>
        <v>7.35</v>
      </c>
      <c r="C148" s="8">
        <v>0.12833333333333385</v>
      </c>
      <c r="D148" s="8">
        <f>C148/180</f>
        <v>7.129629629629658E-4</v>
      </c>
      <c r="E148" s="8">
        <f>SUM(D148:D151)/4</f>
        <v>6.9907407407407472E-4</v>
      </c>
      <c r="F148" s="8">
        <f>((D148*0.000000016/$S$5))*$T$5*0.18*$R$5/$V$5/$S$11*1000000000</f>
        <v>187.24814622970132</v>
      </c>
      <c r="G148" s="8">
        <f>SUM(F148:F150)/3</f>
        <v>184.81635212282174</v>
      </c>
      <c r="H148" s="8">
        <f>G147/$H$2*100</f>
        <v>84.37588643565816</v>
      </c>
    </row>
    <row r="149" spans="1:8" x14ac:dyDescent="0.25">
      <c r="A149" s="8">
        <v>444</v>
      </c>
      <c r="B149" s="8">
        <f>A149/60</f>
        <v>7.4</v>
      </c>
      <c r="C149" s="8">
        <v>0.125</v>
      </c>
      <c r="D149" s="8">
        <f>C149/180</f>
        <v>6.9444444444444447E-4</v>
      </c>
      <c r="E149" s="8">
        <f>SUM(D149:D152)/4</f>
        <v>6.9444444444444447E-4</v>
      </c>
      <c r="F149" s="8">
        <f>((D149*0.000000016/$S$5))*$T$5*0.18*$R$5/$V$5/$S$11*1000000000</f>
        <v>182.38455801594213</v>
      </c>
      <c r="G149" s="8">
        <f>SUM(F149:F151)/3</f>
        <v>182.38455801594213</v>
      </c>
      <c r="H149" s="8">
        <f>G148/$H$2*100</f>
        <v>84.007432783100782</v>
      </c>
    </row>
    <row r="150" spans="1:8" x14ac:dyDescent="0.25">
      <c r="A150" s="8">
        <v>447</v>
      </c>
      <c r="B150" s="8">
        <f>A150/60</f>
        <v>7.45</v>
      </c>
      <c r="C150" s="8">
        <v>0.12666666666666693</v>
      </c>
      <c r="D150" s="8">
        <f>C150/180</f>
        <v>7.0370370370370519E-4</v>
      </c>
      <c r="E150" s="8">
        <f>SUM(D150:D153)/4</f>
        <v>6.9444444444444447E-4</v>
      </c>
      <c r="F150" s="8">
        <f>((D150*0.000000016/$S$5))*$T$5*0.18*$R$5/$V$5/$S$11*1000000000</f>
        <v>184.81635212282174</v>
      </c>
      <c r="G150" s="8">
        <f>SUM(F150:F152)/3</f>
        <v>182.38455801594213</v>
      </c>
      <c r="H150" s="8">
        <f>G149/$H$2*100</f>
        <v>82.902071825428251</v>
      </c>
    </row>
    <row r="151" spans="1:8" x14ac:dyDescent="0.25">
      <c r="A151" s="8">
        <v>450</v>
      </c>
      <c r="B151" s="8">
        <f>A151/60</f>
        <v>7.5</v>
      </c>
      <c r="C151" s="8">
        <v>0.12333333333333307</v>
      </c>
      <c r="D151" s="8">
        <f>C151/180</f>
        <v>6.8518518518518375E-4</v>
      </c>
      <c r="E151" s="8">
        <f>SUM(D151:D154)/4</f>
        <v>6.9675925925925884E-4</v>
      </c>
      <c r="F151" s="8">
        <f>((D151*0.000000016/$S$5))*$T$5*0.18*$R$5/$V$5/$S$11*1000000000</f>
        <v>179.9527639090625</v>
      </c>
      <c r="G151" s="8">
        <f>SUM(F151:F153)/3</f>
        <v>181.57395998031561</v>
      </c>
      <c r="H151" s="8">
        <f>G150/$H$2*100</f>
        <v>82.902071825428251</v>
      </c>
    </row>
    <row r="152" spans="1:8" x14ac:dyDescent="0.25">
      <c r="A152" s="8">
        <v>453</v>
      </c>
      <c r="B152" s="8">
        <f>A152/60</f>
        <v>7.55</v>
      </c>
      <c r="C152" s="8">
        <v>0.125</v>
      </c>
      <c r="D152" s="8">
        <f>C152/180</f>
        <v>6.9444444444444447E-4</v>
      </c>
      <c r="E152" s="8">
        <f>SUM(D152:D155)/4</f>
        <v>7.013888888888892E-4</v>
      </c>
      <c r="F152" s="8">
        <f>((D152*0.000000016/$S$5))*$T$5*0.18*$R$5/$V$5/$S$11*1000000000</f>
        <v>182.38455801594213</v>
      </c>
      <c r="G152" s="8">
        <f>SUM(F152:F154)/3</f>
        <v>184.00575408719487</v>
      </c>
      <c r="H152" s="8">
        <f>G151/$H$2*100</f>
        <v>82.533618172870732</v>
      </c>
    </row>
    <row r="153" spans="1:8" x14ac:dyDescent="0.25">
      <c r="A153" s="8">
        <v>456</v>
      </c>
      <c r="B153" s="8">
        <f>A153/60</f>
        <v>7.6</v>
      </c>
      <c r="C153" s="8">
        <v>0.125</v>
      </c>
      <c r="D153" s="8">
        <f>C153/180</f>
        <v>6.9444444444444447E-4</v>
      </c>
      <c r="E153" s="8">
        <f>SUM(D153:D156)/4</f>
        <v>7.0370370370370357E-4</v>
      </c>
      <c r="F153" s="8">
        <f>((D153*0.000000016/$S$5))*$T$5*0.18*$R$5/$V$5/$S$11*1000000000</f>
        <v>182.38455801594213</v>
      </c>
      <c r="G153" s="8">
        <f>SUM(F153:F155)/3</f>
        <v>184.81635212282143</v>
      </c>
      <c r="H153" s="8">
        <f>G152/$H$2*100</f>
        <v>83.63897913054312</v>
      </c>
    </row>
    <row r="154" spans="1:8" x14ac:dyDescent="0.25">
      <c r="A154" s="8">
        <v>459</v>
      </c>
      <c r="B154" s="8">
        <f>A154/60</f>
        <v>7.65</v>
      </c>
      <c r="C154" s="8">
        <v>0.12833333333333327</v>
      </c>
      <c r="D154" s="8">
        <f>C154/180</f>
        <v>7.1296296296296266E-4</v>
      </c>
      <c r="E154" s="8">
        <f>SUM(D154:D157)/4</f>
        <v>7.0370370370370357E-4</v>
      </c>
      <c r="F154" s="8">
        <f>((D154*0.000000016/$S$5))*$T$5*0.18*$R$5/$V$5/$S$11*1000000000</f>
        <v>187.24814622970041</v>
      </c>
      <c r="G154" s="8">
        <f>SUM(F154:F156)/3</f>
        <v>185.62695015844767</v>
      </c>
      <c r="H154" s="8">
        <f>G153/$H$2*100</f>
        <v>84.00743278310064</v>
      </c>
    </row>
    <row r="155" spans="1:8" x14ac:dyDescent="0.25">
      <c r="A155" s="8">
        <v>462</v>
      </c>
      <c r="B155" s="8">
        <f>A155/60</f>
        <v>7.7</v>
      </c>
      <c r="C155" s="8">
        <v>0.12666666666666693</v>
      </c>
      <c r="D155" s="8">
        <f>C155/180</f>
        <v>7.0370370370370519E-4</v>
      </c>
      <c r="E155" s="8">
        <f>SUM(D155:D158)/4</f>
        <v>7.0138888888888844E-4</v>
      </c>
      <c r="F155" s="8">
        <f>((D155*0.000000016/$S$5))*$T$5*0.18*$R$5/$V$5/$S$11*1000000000</f>
        <v>184.81635212282174</v>
      </c>
      <c r="G155" s="8">
        <f>SUM(F155:F157)/3</f>
        <v>184.0057540871949</v>
      </c>
      <c r="H155" s="8">
        <f>G154/$H$2*100</f>
        <v>84.375886435658032</v>
      </c>
    </row>
    <row r="156" spans="1:8" x14ac:dyDescent="0.25">
      <c r="A156" s="8">
        <v>465</v>
      </c>
      <c r="B156" s="8">
        <f>A156/60</f>
        <v>7.75</v>
      </c>
      <c r="C156" s="8">
        <v>0.12666666666666634</v>
      </c>
      <c r="D156" s="8">
        <f>C156/180</f>
        <v>7.0370370370370194E-4</v>
      </c>
      <c r="E156" s="8">
        <f>SUM(D156:D159)/4</f>
        <v>7.0138888888888833E-4</v>
      </c>
      <c r="F156" s="8">
        <f>((D156*0.000000016/$S$5))*$T$5*0.18*$R$5/$V$5/$S$11*1000000000</f>
        <v>184.81635212282086</v>
      </c>
      <c r="G156" s="8">
        <f>SUM(F156:F158)/3</f>
        <v>184.00575408719462</v>
      </c>
      <c r="H156" s="8">
        <f>G155/$H$2*100</f>
        <v>83.638979130543134</v>
      </c>
    </row>
    <row r="157" spans="1:8" x14ac:dyDescent="0.25">
      <c r="A157" s="8">
        <v>468</v>
      </c>
      <c r="B157" s="8">
        <f>A157/60</f>
        <v>7.8</v>
      </c>
      <c r="C157" s="8">
        <v>0.125</v>
      </c>
      <c r="D157" s="8">
        <f>C157/180</f>
        <v>6.9444444444444447E-4</v>
      </c>
      <c r="E157" s="8">
        <f>SUM(D157:D160)/4</f>
        <v>7.0370370370370357E-4</v>
      </c>
      <c r="F157" s="8">
        <f>((D157*0.000000016/$S$5))*$T$5*0.18*$R$5/$V$5/$S$11*1000000000</f>
        <v>182.38455801594213</v>
      </c>
      <c r="G157" s="8">
        <f>SUM(F157:F159)/3</f>
        <v>184.0057540871949</v>
      </c>
      <c r="H157" s="8">
        <f>G156/$H$2*100</f>
        <v>83.638979130543007</v>
      </c>
    </row>
    <row r="158" spans="1:8" x14ac:dyDescent="0.25">
      <c r="A158" s="8">
        <v>471</v>
      </c>
      <c r="B158" s="8">
        <f>A158/60</f>
        <v>7.85</v>
      </c>
      <c r="C158" s="8">
        <v>0.12666666666666634</v>
      </c>
      <c r="D158" s="8">
        <f>C158/180</f>
        <v>7.0370370370370194E-4</v>
      </c>
      <c r="E158" s="8">
        <f>SUM(D158:D161)/4</f>
        <v>7.0601851851851869E-4</v>
      </c>
      <c r="F158" s="8">
        <f>((D158*0.000000016/$S$5))*$T$5*0.18*$R$5/$V$5/$S$11*1000000000</f>
        <v>184.81635212282086</v>
      </c>
      <c r="G158" s="8">
        <f>SUM(F158:F160)/3</f>
        <v>185.62695015844767</v>
      </c>
      <c r="H158" s="8">
        <f>G157/$H$2*100</f>
        <v>83.638979130543134</v>
      </c>
    </row>
    <row r="159" spans="1:8" x14ac:dyDescent="0.25">
      <c r="A159" s="8">
        <v>474</v>
      </c>
      <c r="B159" s="8">
        <f>A159/60</f>
        <v>7.9</v>
      </c>
      <c r="C159" s="8">
        <v>0.12666666666666693</v>
      </c>
      <c r="D159" s="8">
        <f>C159/180</f>
        <v>7.0370370370370519E-4</v>
      </c>
      <c r="E159" s="8">
        <f>SUM(D159:D162)/4</f>
        <v>7.0370370370370443E-4</v>
      </c>
      <c r="F159" s="8">
        <f>((D159*0.000000016/$S$5))*$T$5*0.18*$R$5/$V$5/$S$11*1000000000</f>
        <v>184.81635212282174</v>
      </c>
      <c r="G159" s="8">
        <f>SUM(F159:F161)/3</f>
        <v>185.62695015844795</v>
      </c>
      <c r="H159" s="8">
        <f>G158/$H$2*100</f>
        <v>84.375886435658032</v>
      </c>
    </row>
    <row r="160" spans="1:8" x14ac:dyDescent="0.25">
      <c r="A160" s="8">
        <v>477</v>
      </c>
      <c r="B160" s="8">
        <f>A160/60</f>
        <v>7.95</v>
      </c>
      <c r="C160" s="8">
        <v>0.12833333333333327</v>
      </c>
      <c r="D160" s="8">
        <f>C160/180</f>
        <v>7.1296296296296266E-4</v>
      </c>
      <c r="E160" s="8">
        <f>SUM(D160:D163)/4</f>
        <v>7.013888888888892E-4</v>
      </c>
      <c r="F160" s="8">
        <f>((D160*0.000000016/$S$5))*$T$5*0.18*$R$5/$V$5/$S$11*1000000000</f>
        <v>187.24814622970041</v>
      </c>
      <c r="G160" s="8">
        <f>SUM(F160:F162)/3</f>
        <v>184.81635212282143</v>
      </c>
      <c r="H160" s="8">
        <f>G159/$H$2*100</f>
        <v>84.37588643565816</v>
      </c>
    </row>
    <row r="161" spans="1:8" x14ac:dyDescent="0.25">
      <c r="A161" s="8">
        <v>480</v>
      </c>
      <c r="B161" s="8">
        <f>A161/60</f>
        <v>8</v>
      </c>
      <c r="C161" s="8">
        <v>0.12666666666666693</v>
      </c>
      <c r="D161" s="8">
        <f>C161/180</f>
        <v>7.0370370370370519E-4</v>
      </c>
      <c r="E161" s="8">
        <f>SUM(D161:D164)/4</f>
        <v>6.9675925925925971E-4</v>
      </c>
      <c r="F161" s="8">
        <f>((D161*0.000000016/$S$5))*$T$5*0.18*$R$5/$V$5/$S$11*1000000000</f>
        <v>184.81635212282174</v>
      </c>
      <c r="G161" s="8">
        <f>SUM(F161:F163)/3</f>
        <v>183.19515605156869</v>
      </c>
      <c r="H161" s="8">
        <f>G160/$H$2*100</f>
        <v>84.00743278310064</v>
      </c>
    </row>
    <row r="162" spans="1:8" x14ac:dyDescent="0.25">
      <c r="A162" s="8">
        <v>483</v>
      </c>
      <c r="B162" s="8">
        <f>A162/60</f>
        <v>8.0500000000000007</v>
      </c>
      <c r="C162" s="8">
        <v>0.125</v>
      </c>
      <c r="D162" s="8">
        <f>C162/180</f>
        <v>6.9444444444444447E-4</v>
      </c>
      <c r="E162" s="8">
        <f>SUM(D162:D165)/4</f>
        <v>6.9907407407407396E-4</v>
      </c>
      <c r="F162" s="8">
        <f>((D162*0.000000016/$S$5))*$T$5*0.18*$R$5/$V$5/$S$11*1000000000</f>
        <v>182.38455801594213</v>
      </c>
      <c r="G162" s="8">
        <f>SUM(F162:F164)/3</f>
        <v>182.38455801594213</v>
      </c>
      <c r="H162" s="8">
        <f>G161/$H$2*100</f>
        <v>83.270525477985771</v>
      </c>
    </row>
    <row r="163" spans="1:8" x14ac:dyDescent="0.25">
      <c r="A163" s="8">
        <v>486</v>
      </c>
      <c r="B163" s="8">
        <f>A163/60</f>
        <v>8.1</v>
      </c>
      <c r="C163" s="8">
        <v>0.125</v>
      </c>
      <c r="D163" s="8">
        <f>C163/180</f>
        <v>6.9444444444444447E-4</v>
      </c>
      <c r="E163" s="8">
        <f>SUM(D163:D166)/4</f>
        <v>6.9907407407407407E-4</v>
      </c>
      <c r="F163" s="8">
        <f>((D163*0.000000016/$S$5))*$T$5*0.18*$R$5/$V$5/$S$11*1000000000</f>
        <v>182.38455801594213</v>
      </c>
      <c r="G163" s="8">
        <f>SUM(F163:F165)/3</f>
        <v>184.00575408719487</v>
      </c>
      <c r="H163" s="8">
        <f>G162/$H$2*100</f>
        <v>82.902071825428251</v>
      </c>
    </row>
    <row r="164" spans="1:8" x14ac:dyDescent="0.25">
      <c r="A164" s="8">
        <v>489</v>
      </c>
      <c r="B164" s="8">
        <f>A164/60</f>
        <v>8.15</v>
      </c>
      <c r="C164" s="8">
        <v>0.125</v>
      </c>
      <c r="D164" s="8">
        <f>C164/180</f>
        <v>6.9444444444444447E-4</v>
      </c>
      <c r="E164" s="8">
        <f>SUM(D164:D167)/4</f>
        <v>7.6388888888888828E-4</v>
      </c>
      <c r="F164" s="8">
        <f>((D164*0.000000016/$S$5))*$T$5*0.18*$R$5/$V$5/$S$11*1000000000</f>
        <v>182.38455801594213</v>
      </c>
      <c r="G164" s="8">
        <f>SUM(F164:F166)/3</f>
        <v>184.0057540871949</v>
      </c>
      <c r="H164" s="8">
        <f>G163/$H$2*100</f>
        <v>83.63897913054312</v>
      </c>
    </row>
    <row r="165" spans="1:8" x14ac:dyDescent="0.25">
      <c r="A165" s="8">
        <v>492</v>
      </c>
      <c r="B165" s="8">
        <f>A165/60</f>
        <v>8.1999999999999993</v>
      </c>
      <c r="C165" s="8">
        <v>0.12833333333333327</v>
      </c>
      <c r="D165" s="8">
        <f>C165/180</f>
        <v>7.1296296296296266E-4</v>
      </c>
      <c r="E165" s="8">
        <f>SUM(D165:D168)/4</f>
        <v>8.2407407407407299E-4</v>
      </c>
      <c r="F165" s="8">
        <f>((D165*0.000000016/$S$5))*$T$5*0.18*$R$5/$V$5/$S$11*1000000000</f>
        <v>187.24814622970041</v>
      </c>
      <c r="G165" s="8">
        <v>180</v>
      </c>
      <c r="H165" s="8">
        <f>G164/$H$2*100</f>
        <v>83.638979130543134</v>
      </c>
    </row>
    <row r="166" spans="1:8" x14ac:dyDescent="0.25">
      <c r="A166" s="8">
        <v>495</v>
      </c>
      <c r="B166" s="8">
        <f>A166/60</f>
        <v>8.25</v>
      </c>
      <c r="C166" s="8">
        <v>0.125</v>
      </c>
      <c r="D166" s="8">
        <f>C166/180</f>
        <v>6.9444444444444447E-4</v>
      </c>
      <c r="E166" s="8">
        <f>SUM(D166:D169)/4</f>
        <v>8.7962962962962897E-4</v>
      </c>
      <c r="F166" s="8">
        <f>((D166*0.000000016/$S$5))*$T$5*0.18*$R$5/$V$5/$S$11*1000000000</f>
        <v>182.38455801594213</v>
      </c>
      <c r="G166" s="8">
        <v>180</v>
      </c>
      <c r="H166" s="8">
        <f>G165/$H$2*100</f>
        <v>81.818181818181827</v>
      </c>
    </row>
    <row r="167" spans="1:8" x14ac:dyDescent="0.25">
      <c r="A167" s="8">
        <v>498</v>
      </c>
      <c r="B167" s="8">
        <f>A167/60</f>
        <v>8.3000000000000007</v>
      </c>
      <c r="C167" s="8">
        <v>0.17166666666666627</v>
      </c>
      <c r="D167" s="8">
        <f>C167/180</f>
        <v>9.5370370370370151E-4</v>
      </c>
      <c r="E167" s="8">
        <f>SUM(D167:D170)/4</f>
        <v>8.773148148148146E-4</v>
      </c>
      <c r="F167" s="8">
        <f>((D167*0.000000016/$S$5))*$T$5*0.18*$R$5/$V$5/$S$11*1000000000</f>
        <v>250.47479300855991</v>
      </c>
      <c r="G167" s="8">
        <v>182</v>
      </c>
      <c r="H167" s="8">
        <f>G166/$H$2*100</f>
        <v>81.818181818181827</v>
      </c>
    </row>
    <row r="168" spans="1:8" x14ac:dyDescent="0.25">
      <c r="A168" s="8">
        <v>501</v>
      </c>
      <c r="B168" s="8">
        <f>A168/60</f>
        <v>8.35</v>
      </c>
      <c r="C168" s="8">
        <v>0.168333333333333</v>
      </c>
      <c r="D168" s="8">
        <f>C168/180</f>
        <v>9.3518518518518332E-4</v>
      </c>
      <c r="E168" s="8">
        <f>SUM(D168:D171)/4</f>
        <v>8.125000000000004E-4</v>
      </c>
      <c r="F168" s="8">
        <f>((D168*0.000000016/$S$5))*$T$5*0.18*$R$5/$V$5/$S$11*1000000000</f>
        <v>245.61120479480147</v>
      </c>
      <c r="G168" s="8">
        <v>185</v>
      </c>
      <c r="H168" s="8">
        <f>G167/$H$2*100</f>
        <v>82.727272727272734</v>
      </c>
    </row>
    <row r="169" spans="1:8" x14ac:dyDescent="0.25">
      <c r="A169" s="8">
        <v>504</v>
      </c>
      <c r="B169" s="8">
        <f>A169/60</f>
        <v>8.4</v>
      </c>
      <c r="C169" s="8">
        <v>0.16833333333333358</v>
      </c>
      <c r="D169" s="8">
        <f>C169/180</f>
        <v>9.3518518518518657E-4</v>
      </c>
      <c r="E169" s="8">
        <f>SUM(D169:D172)/4</f>
        <v>7.5000000000000045E-4</v>
      </c>
      <c r="F169" s="8">
        <f>((D169*0.000000016/$S$5))*$T$5*0.18*$R$5/$V$5/$S$11*1000000000</f>
        <v>245.61120479480246</v>
      </c>
      <c r="G169" s="8">
        <v>178</v>
      </c>
      <c r="H169" s="8">
        <f>G168/$H$2*100</f>
        <v>84.090909090909093</v>
      </c>
    </row>
    <row r="170" spans="1:8" x14ac:dyDescent="0.25">
      <c r="A170" s="8">
        <v>507</v>
      </c>
      <c r="B170" s="8">
        <f>A170/60</f>
        <v>8.4499999999999993</v>
      </c>
      <c r="C170" s="8">
        <v>0.12333333333333367</v>
      </c>
      <c r="D170" s="8">
        <f>C170/180</f>
        <v>6.85185185185187E-4</v>
      </c>
      <c r="E170" s="8">
        <f>SUM(D170:D173)/4</f>
        <v>6.9444444444444447E-4</v>
      </c>
      <c r="F170" s="8">
        <f>((D170*0.000000016/$S$5))*$T$5*0.18*$R$5/$V$5/$S$11*1000000000</f>
        <v>179.95276390906335</v>
      </c>
      <c r="G170" s="8">
        <f>SUM(F170:F172)/3</f>
        <v>180.76336194468934</v>
      </c>
      <c r="H170" s="8">
        <f>G169/$H$2*100</f>
        <v>80.909090909090907</v>
      </c>
    </row>
    <row r="171" spans="1:8" x14ac:dyDescent="0.25">
      <c r="A171" s="8">
        <v>510</v>
      </c>
      <c r="B171" s="8">
        <f>A171/60</f>
        <v>8.5</v>
      </c>
      <c r="C171" s="8">
        <v>0.125</v>
      </c>
      <c r="D171" s="8">
        <f>C171/180</f>
        <v>6.9444444444444447E-4</v>
      </c>
      <c r="E171" s="8">
        <f>SUM(D171:D174)/4</f>
        <v>6.9675925925925884E-4</v>
      </c>
      <c r="F171" s="8">
        <f>((D171*0.000000016/$S$5))*$T$5*0.18*$R$5/$V$5/$S$11*1000000000</f>
        <v>182.38455801594213</v>
      </c>
      <c r="G171" s="8">
        <f>SUM(F171:F173)/3</f>
        <v>183.19515605156835</v>
      </c>
      <c r="H171" s="8">
        <f>G170/$H$2*100</f>
        <v>82.16516452031334</v>
      </c>
    </row>
    <row r="172" spans="1:8" x14ac:dyDescent="0.25">
      <c r="A172" s="8">
        <v>513</v>
      </c>
      <c r="B172" s="8">
        <f>A172/60</f>
        <v>8.5500000000000007</v>
      </c>
      <c r="C172" s="8">
        <v>0.12333333333333307</v>
      </c>
      <c r="D172" s="8">
        <f>C172/180</f>
        <v>6.8518518518518375E-4</v>
      </c>
      <c r="E172" s="8">
        <f>SUM(D172:D175)/4</f>
        <v>7.0138888888888833E-4</v>
      </c>
      <c r="F172" s="8">
        <f>((D172*0.000000016/$S$5))*$T$5*0.18*$R$5/$V$5/$S$11*1000000000</f>
        <v>179.9527639090625</v>
      </c>
      <c r="G172" s="8">
        <f>SUM(F172:F174)/3</f>
        <v>183.19515605156835</v>
      </c>
      <c r="H172" s="8">
        <f>G171/$H$2*100</f>
        <v>83.270525477985615</v>
      </c>
    </row>
    <row r="173" spans="1:8" x14ac:dyDescent="0.25">
      <c r="A173" s="8">
        <v>516</v>
      </c>
      <c r="B173" s="8">
        <f>A173/60</f>
        <v>8.6</v>
      </c>
      <c r="C173" s="8">
        <v>0.12833333333333327</v>
      </c>
      <c r="D173" s="8">
        <f>C173/180</f>
        <v>7.1296296296296266E-4</v>
      </c>
      <c r="E173" s="8">
        <f>SUM(D173:D176)/4</f>
        <v>7.0833333333333306E-4</v>
      </c>
      <c r="F173" s="8">
        <f>((D173*0.000000016/$S$5))*$T$5*0.18*$R$5/$V$5/$S$11*1000000000</f>
        <v>187.24814622970041</v>
      </c>
      <c r="G173" s="8">
        <f>SUM(F173:F175)/3</f>
        <v>185.62695015844767</v>
      </c>
      <c r="H173" s="8">
        <f>G172/$H$2*100</f>
        <v>83.270525477985615</v>
      </c>
    </row>
    <row r="174" spans="1:8" x14ac:dyDescent="0.25">
      <c r="A174" s="8">
        <v>519</v>
      </c>
      <c r="B174" s="8">
        <f>A174/60</f>
        <v>8.65</v>
      </c>
      <c r="C174" s="8">
        <v>0.125</v>
      </c>
      <c r="D174" s="8">
        <f>C174/180</f>
        <v>6.9444444444444447E-4</v>
      </c>
      <c r="E174" s="8">
        <f>SUM(D174:D177)/4</f>
        <v>7.0833333333333306E-4</v>
      </c>
      <c r="F174" s="8">
        <f>((D174*0.000000016/$S$5))*$T$5*0.18*$R$5/$V$5/$S$11*1000000000</f>
        <v>182.38455801594213</v>
      </c>
      <c r="G174" s="8">
        <f>SUM(F174:F176)/3</f>
        <v>185.62695015844767</v>
      </c>
      <c r="H174" s="8">
        <f>G173/$H$2*100</f>
        <v>84.375886435658032</v>
      </c>
    </row>
    <row r="175" spans="1:8" x14ac:dyDescent="0.25">
      <c r="A175" s="8">
        <v>522</v>
      </c>
      <c r="B175" s="8">
        <f>A175/60</f>
        <v>8.6999999999999993</v>
      </c>
      <c r="C175" s="8">
        <v>0.12833333333333327</v>
      </c>
      <c r="D175" s="8">
        <f>C175/180</f>
        <v>7.1296296296296266E-4</v>
      </c>
      <c r="E175" s="8">
        <f>SUM(D175:D178)/4</f>
        <v>7.1064814814814829E-4</v>
      </c>
      <c r="F175" s="8">
        <f>((D175*0.000000016/$S$5))*$T$5*0.18*$R$5/$V$5/$S$11*1000000000</f>
        <v>187.24814622970041</v>
      </c>
      <c r="G175" s="8">
        <f>SUM(F175:F177)/3</f>
        <v>187.24814622970041</v>
      </c>
      <c r="H175" s="8">
        <f>G174/$H$2*100</f>
        <v>84.375886435658032</v>
      </c>
    </row>
    <row r="176" spans="1:8" x14ac:dyDescent="0.25">
      <c r="A176" s="8">
        <v>525</v>
      </c>
      <c r="B176" s="8">
        <f>A176/60</f>
        <v>8.75</v>
      </c>
      <c r="C176" s="8">
        <v>0.12833333333333327</v>
      </c>
      <c r="D176" s="8">
        <f>C176/180</f>
        <v>7.1296296296296266E-4</v>
      </c>
      <c r="E176" s="8">
        <f>SUM(D176:D179)/4</f>
        <v>7.060185185185188E-4</v>
      </c>
      <c r="F176" s="8">
        <f>((D176*0.000000016/$S$5))*$T$5*0.18*$R$5/$V$5/$S$11*1000000000</f>
        <v>187.24814622970041</v>
      </c>
      <c r="G176" s="8">
        <f>SUM(F176:F178)/3</f>
        <v>186.4375481940742</v>
      </c>
      <c r="H176" s="8">
        <f>G175/$H$2*100</f>
        <v>85.112793740772915</v>
      </c>
    </row>
    <row r="177" spans="1:8" x14ac:dyDescent="0.25">
      <c r="A177" s="8">
        <v>528</v>
      </c>
      <c r="B177" s="8">
        <f>A177/60</f>
        <v>8.8000000000000007</v>
      </c>
      <c r="C177" s="8">
        <v>0.12833333333333327</v>
      </c>
      <c r="D177" s="8">
        <f>C177/180</f>
        <v>7.1296296296296266E-4</v>
      </c>
      <c r="E177" s="8">
        <f>SUM(D177:D180)/4</f>
        <v>7.013888888888892E-4</v>
      </c>
      <c r="F177" s="8">
        <f>((D177*0.000000016/$S$5))*$T$5*0.18*$R$5/$V$5/$S$11*1000000000</f>
        <v>187.24814622970041</v>
      </c>
      <c r="G177" s="8">
        <f>SUM(F177:F179)/3</f>
        <v>184.81635212282143</v>
      </c>
      <c r="H177" s="8">
        <f>G176/$H$2*100</f>
        <v>84.744340088215537</v>
      </c>
    </row>
    <row r="178" spans="1:8" x14ac:dyDescent="0.25">
      <c r="A178" s="8">
        <v>531</v>
      </c>
      <c r="B178" s="8">
        <f>A178/60</f>
        <v>8.85</v>
      </c>
      <c r="C178" s="8">
        <v>0.12666666666666693</v>
      </c>
      <c r="D178" s="8">
        <f>C178/180</f>
        <v>7.0370370370370519E-4</v>
      </c>
      <c r="E178" s="8">
        <f>SUM(D178:D181)/4</f>
        <v>6.9907407407407407E-4</v>
      </c>
      <c r="F178" s="8">
        <f>((D178*0.000000016/$S$5))*$T$5*0.18*$R$5/$V$5/$S$11*1000000000</f>
        <v>184.81635212282174</v>
      </c>
      <c r="G178" s="8">
        <f>SUM(F178:F180)/3</f>
        <v>183.19515605156869</v>
      </c>
      <c r="H178" s="8">
        <f>G177/$H$2*100</f>
        <v>84.00743278310064</v>
      </c>
    </row>
    <row r="179" spans="1:8" x14ac:dyDescent="0.25">
      <c r="A179" s="8">
        <v>534</v>
      </c>
      <c r="B179" s="8">
        <f>A179/60</f>
        <v>8.9</v>
      </c>
      <c r="C179" s="8">
        <v>0.125</v>
      </c>
      <c r="D179" s="8">
        <f>C179/180</f>
        <v>6.9444444444444447E-4</v>
      </c>
      <c r="E179" s="8">
        <f>SUM(D179:D182)/4</f>
        <v>6.9675925925925884E-4</v>
      </c>
      <c r="F179" s="8">
        <f>((D179*0.000000016/$S$5))*$T$5*0.18*$R$5/$V$5/$S$11*1000000000</f>
        <v>182.38455801594213</v>
      </c>
      <c r="G179" s="8">
        <f>SUM(F179:F181)/3</f>
        <v>183.19515605156838</v>
      </c>
      <c r="H179" s="8">
        <f>G178/$H$2*100</f>
        <v>83.270525477985771</v>
      </c>
    </row>
    <row r="180" spans="1:8" x14ac:dyDescent="0.25">
      <c r="A180" s="8">
        <v>537</v>
      </c>
      <c r="B180" s="8">
        <f>A180/60</f>
        <v>8.9499999999999993</v>
      </c>
      <c r="C180" s="8">
        <v>0.125</v>
      </c>
      <c r="D180" s="8">
        <f>C180/180</f>
        <v>6.9444444444444447E-4</v>
      </c>
      <c r="E180" s="8">
        <f>SUM(D180:D183)/4</f>
        <v>6.9907407407407396E-4</v>
      </c>
      <c r="F180" s="8">
        <f>((D180*0.000000016/$S$5))*$T$5*0.18*$R$5/$V$5/$S$11*1000000000</f>
        <v>182.38455801594213</v>
      </c>
      <c r="G180" s="8">
        <f>SUM(F180:F182)/3</f>
        <v>183.19515605156838</v>
      </c>
      <c r="H180" s="8">
        <f>G179/$H$2*100</f>
        <v>83.270525477985629</v>
      </c>
    </row>
    <row r="181" spans="1:8" x14ac:dyDescent="0.25">
      <c r="A181" s="8">
        <v>540</v>
      </c>
      <c r="B181" s="8">
        <f>A181/60</f>
        <v>9</v>
      </c>
      <c r="C181" s="8">
        <v>0.12666666666666634</v>
      </c>
      <c r="D181" s="8">
        <f>C181/180</f>
        <v>7.0370370370370194E-4</v>
      </c>
      <c r="E181" s="8">
        <f>SUM(D181:D184)/4</f>
        <v>7.013888888888892E-4</v>
      </c>
      <c r="F181" s="8">
        <f>((D181*0.000000016/$S$5))*$T$5*0.18*$R$5/$V$5/$S$11*1000000000</f>
        <v>184.81635212282086</v>
      </c>
      <c r="G181" s="8">
        <f>SUM(F181:F183)/3</f>
        <v>184.0057540871949</v>
      </c>
      <c r="H181" s="8">
        <f>G180/$H$2*100</f>
        <v>83.270525477985629</v>
      </c>
    </row>
    <row r="182" spans="1:8" x14ac:dyDescent="0.25">
      <c r="A182" s="8">
        <v>543</v>
      </c>
      <c r="B182" s="8">
        <f>A182/60</f>
        <v>9.0500000000000007</v>
      </c>
      <c r="C182" s="8">
        <v>0.125</v>
      </c>
      <c r="D182" s="8">
        <f>C182/180</f>
        <v>6.9444444444444447E-4</v>
      </c>
      <c r="E182" s="8">
        <f>SUM(D182:D185)/4</f>
        <v>7.0138888888888996E-4</v>
      </c>
      <c r="F182" s="8">
        <f>((D182*0.000000016/$S$5))*$T$5*0.18*$R$5/$V$5/$S$11*1000000000</f>
        <v>182.38455801594213</v>
      </c>
      <c r="G182" s="8">
        <f>SUM(F182:F184)/3</f>
        <v>184.00575408719521</v>
      </c>
      <c r="H182" s="8">
        <f>G181/$H$2*100</f>
        <v>83.638979130543134</v>
      </c>
    </row>
    <row r="183" spans="1:8" x14ac:dyDescent="0.25">
      <c r="A183" s="8">
        <v>546</v>
      </c>
      <c r="B183" s="8">
        <f>A183/60</f>
        <v>9.1</v>
      </c>
      <c r="C183" s="8">
        <v>0.12666666666666693</v>
      </c>
      <c r="D183" s="8">
        <f>C183/180</f>
        <v>7.0370370370370519E-4</v>
      </c>
      <c r="E183" s="8">
        <f>SUM(D183:D186)/4</f>
        <v>7.0138888888889007E-4</v>
      </c>
      <c r="F183" s="8">
        <f>((D183*0.000000016/$S$5))*$T$5*0.18*$R$5/$V$5/$S$11*1000000000</f>
        <v>184.81635212282174</v>
      </c>
      <c r="G183" s="8">
        <f>SUM(F183:F185)/3</f>
        <v>184.81635212282174</v>
      </c>
      <c r="H183" s="8">
        <f>G182/$H$2*100</f>
        <v>83.638979130543277</v>
      </c>
    </row>
    <row r="184" spans="1:8" x14ac:dyDescent="0.25">
      <c r="A184" s="8">
        <v>549</v>
      </c>
      <c r="B184" s="8">
        <f>A184/60</f>
        <v>9.15</v>
      </c>
      <c r="C184" s="8">
        <v>0.12666666666666693</v>
      </c>
      <c r="D184" s="8">
        <f>C184/180</f>
        <v>7.0370370370370519E-4</v>
      </c>
      <c r="E184" s="8">
        <f>SUM(D184:D187)/4</f>
        <v>7.0138888888888996E-4</v>
      </c>
      <c r="F184" s="8">
        <f>((D184*0.000000016/$S$5))*$T$5*0.18*$R$5/$V$5/$S$11*1000000000</f>
        <v>184.81635212282174</v>
      </c>
      <c r="G184" s="8">
        <f>SUM(F184:F186)/3</f>
        <v>184.00575408719521</v>
      </c>
      <c r="H184" s="8">
        <f>G183/$H$2*100</f>
        <v>84.007432783100782</v>
      </c>
    </row>
    <row r="185" spans="1:8" x14ac:dyDescent="0.25">
      <c r="A185" s="8">
        <v>552</v>
      </c>
      <c r="B185" s="8">
        <f>A185/60</f>
        <v>9.1999999999999993</v>
      </c>
      <c r="C185" s="8">
        <v>0.12666666666666693</v>
      </c>
      <c r="D185" s="8">
        <f>C185/180</f>
        <v>7.0370370370370519E-4</v>
      </c>
      <c r="E185" s="8">
        <f>SUM(D185:D188)/4</f>
        <v>7.013888888888892E-4</v>
      </c>
      <c r="F185" s="8">
        <f>((D185*0.000000016/$S$5))*$T$5*0.18*$R$5/$V$5/$S$11*1000000000</f>
        <v>184.81635212282174</v>
      </c>
      <c r="G185" s="8">
        <f>SUM(F185:F187)/3</f>
        <v>184.00575408719521</v>
      </c>
      <c r="H185" s="8">
        <f>G184/$H$2*100</f>
        <v>83.638979130543277</v>
      </c>
    </row>
    <row r="186" spans="1:8" x14ac:dyDescent="0.25">
      <c r="A186" s="8">
        <v>555</v>
      </c>
      <c r="B186" s="8">
        <f>A186/60</f>
        <v>9.25</v>
      </c>
      <c r="C186" s="8">
        <v>0.125</v>
      </c>
      <c r="D186" s="8">
        <f>C186/180</f>
        <v>6.9444444444444447E-4</v>
      </c>
      <c r="E186" s="8">
        <f>SUM(D186:D189)/4</f>
        <v>7.013888888888892E-4</v>
      </c>
      <c r="F186" s="8">
        <f>((D186*0.000000016/$S$5))*$T$5*0.18*$R$5/$V$5/$S$11*1000000000</f>
        <v>182.38455801594213</v>
      </c>
      <c r="G186" s="8">
        <f>SUM(F186:F188)/3</f>
        <v>184.0057540871949</v>
      </c>
      <c r="H186" s="8">
        <f>G185/$H$2*100</f>
        <v>83.638979130543277</v>
      </c>
    </row>
    <row r="187" spans="1:8" x14ac:dyDescent="0.25">
      <c r="A187" s="8">
        <v>558</v>
      </c>
      <c r="B187" s="8">
        <f>A187/60</f>
        <v>9.3000000000000007</v>
      </c>
      <c r="C187" s="8">
        <v>0.12666666666666693</v>
      </c>
      <c r="D187" s="8">
        <f>C187/180</f>
        <v>7.0370370370370519E-4</v>
      </c>
      <c r="E187" s="8">
        <f>SUM(D187:D190)/4</f>
        <v>7.0370370370370357E-4</v>
      </c>
      <c r="F187" s="8">
        <f>((D187*0.000000016/$S$5))*$T$5*0.18*$R$5/$V$5/$S$11*1000000000</f>
        <v>184.81635212282174</v>
      </c>
      <c r="G187" s="8">
        <f>SUM(F187:F189)/3</f>
        <v>184.81635212282143</v>
      </c>
      <c r="H187" s="8">
        <f>G186/$H$2*100</f>
        <v>83.638979130543134</v>
      </c>
    </row>
    <row r="188" spans="1:8" x14ac:dyDescent="0.25">
      <c r="A188" s="8">
        <v>561</v>
      </c>
      <c r="B188" s="8">
        <f>A188/60</f>
        <v>9.35</v>
      </c>
      <c r="C188" s="8">
        <v>0.12666666666666634</v>
      </c>
      <c r="D188" s="8">
        <f>C188/180</f>
        <v>7.0370370370370194E-4</v>
      </c>
      <c r="E188" s="8">
        <f>SUM(D188:D191)/4</f>
        <v>7.0370370370370357E-4</v>
      </c>
      <c r="F188" s="8">
        <f>((D188*0.000000016/$S$5))*$T$5*0.18*$R$5/$V$5/$S$11*1000000000</f>
        <v>184.81635212282086</v>
      </c>
      <c r="G188" s="8">
        <f>SUM(F188:F190)/3</f>
        <v>184.81635212282114</v>
      </c>
      <c r="H188" s="8">
        <f>G187/$H$2*100</f>
        <v>84.00743278310064</v>
      </c>
    </row>
    <row r="189" spans="1:8" x14ac:dyDescent="0.25">
      <c r="A189" s="8">
        <v>564</v>
      </c>
      <c r="B189" s="8">
        <f>A189/60</f>
        <v>9.4</v>
      </c>
      <c r="C189" s="8">
        <v>0.12666666666666693</v>
      </c>
      <c r="D189" s="8">
        <f>C189/180</f>
        <v>7.0370370370370519E-4</v>
      </c>
      <c r="E189" s="8">
        <f>SUM(D189:D192)/4</f>
        <v>7.0601851851851869E-4</v>
      </c>
      <c r="F189" s="8">
        <f>((D189*0.000000016/$S$5))*$T$5*0.18*$R$5/$V$5/$S$11*1000000000</f>
        <v>184.81635212282174</v>
      </c>
      <c r="G189" s="8">
        <f>SUM(F189:F191)/3</f>
        <v>184.81635212282143</v>
      </c>
      <c r="H189" s="8">
        <f>G188/$H$2*100</f>
        <v>84.007432783100526</v>
      </c>
    </row>
    <row r="190" spans="1:8" x14ac:dyDescent="0.25">
      <c r="A190" s="8">
        <v>567</v>
      </c>
      <c r="B190" s="8">
        <f>A190/60</f>
        <v>9.4499999999999993</v>
      </c>
      <c r="C190" s="8">
        <v>0.12666666666666634</v>
      </c>
      <c r="D190" s="8">
        <f>C190/180</f>
        <v>7.0370370370370194E-4</v>
      </c>
      <c r="E190" s="8">
        <f>SUM(D190:D193)/4</f>
        <v>7.0601851851851826E-4</v>
      </c>
      <c r="F190" s="8">
        <f>((D190*0.000000016/$S$5))*$T$5*0.18*$R$5/$V$5/$S$11*1000000000</f>
        <v>184.81635212282086</v>
      </c>
      <c r="G190" s="8">
        <f>SUM(F190:F192)/3</f>
        <v>185.62695015844767</v>
      </c>
      <c r="H190" s="8">
        <f>G189/$H$2*100</f>
        <v>84.00743278310064</v>
      </c>
    </row>
    <row r="191" spans="1:8" x14ac:dyDescent="0.25">
      <c r="A191" s="8">
        <v>570</v>
      </c>
      <c r="B191" s="8">
        <f>A191/60</f>
        <v>9.5</v>
      </c>
      <c r="C191" s="8">
        <v>0.12666666666666693</v>
      </c>
      <c r="D191" s="8">
        <f>C191/180</f>
        <v>7.0370370370370519E-4</v>
      </c>
      <c r="E191" s="8">
        <f>SUM(D191:D194)/4</f>
        <v>7.0138888888888876E-4</v>
      </c>
      <c r="F191" s="8">
        <f>((D191*0.000000016/$S$5))*$T$5*0.18*$R$5/$V$5/$S$11*1000000000</f>
        <v>184.81635212282174</v>
      </c>
      <c r="G191" s="8">
        <f>SUM(F191:F193)/3</f>
        <v>185.62695015844781</v>
      </c>
      <c r="H191" s="8">
        <f>G190/$H$2*100</f>
        <v>84.375886435658032</v>
      </c>
    </row>
    <row r="192" spans="1:8" x14ac:dyDescent="0.25">
      <c r="A192" s="8">
        <v>573</v>
      </c>
      <c r="B192" s="8">
        <f>A192/60</f>
        <v>9.5500000000000007</v>
      </c>
      <c r="C192" s="8">
        <v>0.12833333333333327</v>
      </c>
      <c r="D192" s="8">
        <f>C192/180</f>
        <v>7.1296296296296266E-4</v>
      </c>
      <c r="E192" s="8">
        <f>SUM(D192:D195)/4</f>
        <v>6.9907407407407321E-4</v>
      </c>
      <c r="F192" s="8">
        <f>((D192*0.000000016/$S$5))*$T$5*0.18*$R$5/$V$5/$S$11*1000000000</f>
        <v>187.24814622970041</v>
      </c>
      <c r="G192" s="8">
        <f>SUM(F192:F194)/3</f>
        <v>184.00575408719473</v>
      </c>
      <c r="H192" s="8">
        <f>G191/$H$2*100</f>
        <v>84.375886435658103</v>
      </c>
    </row>
    <row r="193" spans="1:8" x14ac:dyDescent="0.25">
      <c r="A193" s="8">
        <v>576</v>
      </c>
      <c r="B193" s="8">
        <f>A193/60</f>
        <v>9.6</v>
      </c>
      <c r="C193" s="8">
        <v>0.12666666666666662</v>
      </c>
      <c r="D193" s="8">
        <f>C193/180</f>
        <v>7.0370370370370346E-4</v>
      </c>
      <c r="E193" s="8">
        <f>SUM(D193:D196)/4</f>
        <v>6.967592592592584E-4</v>
      </c>
      <c r="F193" s="8">
        <f>((D193*0.000000016/$S$5))*$T$5*0.18*$R$5/$V$5/$S$11*1000000000</f>
        <v>184.81635212282126</v>
      </c>
      <c r="G193" s="8">
        <f>SUM(F193:F195)/3</f>
        <v>182.38455801594182</v>
      </c>
      <c r="H193" s="8">
        <f>G192/$H$2*100</f>
        <v>83.638979130543049</v>
      </c>
    </row>
    <row r="194" spans="1:8" x14ac:dyDescent="0.25">
      <c r="A194" s="8">
        <v>579</v>
      </c>
      <c r="B194" s="8">
        <f>A194/60</f>
        <v>9.65</v>
      </c>
      <c r="C194" s="8">
        <v>0.12333333333333307</v>
      </c>
      <c r="D194" s="8">
        <f>C194/180</f>
        <v>6.8518518518518375E-4</v>
      </c>
      <c r="E194" s="8">
        <f>SUM(D194:D197)/4</f>
        <v>6.990740740740731E-4</v>
      </c>
      <c r="F194" s="8">
        <f>((D194*0.000000016/$S$5))*$T$5*0.18*$R$5/$V$5/$S$11*1000000000</f>
        <v>179.9527639090625</v>
      </c>
      <c r="G194" s="8">
        <f>SUM(F194:F196)/3</f>
        <v>182.38455801594182</v>
      </c>
      <c r="H194" s="8">
        <f>G193/$H$2*100</f>
        <v>82.902071825428109</v>
      </c>
    </row>
    <row r="195" spans="1:8" x14ac:dyDescent="0.25">
      <c r="A195" s="8">
        <v>582</v>
      </c>
      <c r="B195" s="8">
        <f>A195/60</f>
        <v>9.6999999999999993</v>
      </c>
      <c r="C195" s="8">
        <v>0.12499999999999971</v>
      </c>
      <c r="D195" s="8">
        <f>C195/180</f>
        <v>6.9444444444444284E-4</v>
      </c>
      <c r="E195" s="8">
        <f>SUM(D195:D198)/4</f>
        <v>7.0370370370370302E-4</v>
      </c>
      <c r="F195" s="8">
        <f>((D195*0.000000016/$S$5))*$T$5*0.18*$R$5/$V$5/$S$11*1000000000</f>
        <v>182.38455801594168</v>
      </c>
      <c r="G195" s="8">
        <f>SUM(F195:F197)/3</f>
        <v>184.81635212282109</v>
      </c>
      <c r="H195" s="8">
        <f>G194/$H$2*100</f>
        <v>82.902071825428109</v>
      </c>
    </row>
    <row r="196" spans="1:8" x14ac:dyDescent="0.25">
      <c r="A196" s="8">
        <v>585</v>
      </c>
      <c r="B196" s="8">
        <f>A196/60</f>
        <v>9.75</v>
      </c>
      <c r="C196" s="8">
        <v>0.12666666666666662</v>
      </c>
      <c r="D196" s="8">
        <f>C196/180</f>
        <v>7.0370370370370346E-4</v>
      </c>
      <c r="E196" s="8">
        <f>SUM(D196:D199)/4</f>
        <v>7.0370370370370357E-4</v>
      </c>
      <c r="F196" s="8">
        <f>((D196*0.000000016/$S$5))*$T$5*0.18*$R$5/$V$5/$S$11*1000000000</f>
        <v>184.81635212282126</v>
      </c>
      <c r="G196" s="8">
        <f>SUM(F196:F198)/3</f>
        <v>185.62695015844767</v>
      </c>
      <c r="H196" s="8">
        <f>G195/$H$2*100</f>
        <v>84.007432783100484</v>
      </c>
    </row>
    <row r="197" spans="1:8" x14ac:dyDescent="0.25">
      <c r="A197" s="8">
        <v>588</v>
      </c>
      <c r="B197" s="8">
        <f>A197/60</f>
        <v>9.8000000000000007</v>
      </c>
      <c r="C197" s="8">
        <v>0.12833333333333327</v>
      </c>
      <c r="D197" s="8">
        <f>C197/180</f>
        <v>7.1296296296296266E-4</v>
      </c>
      <c r="E197" s="8">
        <f>SUM(D197:D200)/4</f>
        <v>7.0138888888888876E-4</v>
      </c>
      <c r="F197" s="8">
        <f>((D197*0.000000016/$S$5))*$T$5*0.18*$R$5/$V$5/$S$11*1000000000</f>
        <v>187.24814622970041</v>
      </c>
      <c r="G197" s="8">
        <f>SUM(F197:F199)/3</f>
        <v>184.81635212282129</v>
      </c>
      <c r="H197" s="8">
        <f>G196/$H$2*100</f>
        <v>84.375886435658032</v>
      </c>
    </row>
    <row r="198" spans="1:8" x14ac:dyDescent="0.25">
      <c r="A198" s="8">
        <v>591</v>
      </c>
      <c r="B198" s="8">
        <f>A198/60</f>
        <v>9.85</v>
      </c>
      <c r="C198" s="8">
        <v>0.12666666666666662</v>
      </c>
      <c r="D198" s="8">
        <f>C198/180</f>
        <v>7.0370370370370346E-4</v>
      </c>
      <c r="E198" s="8">
        <f>SUM(D198:D201)/4</f>
        <v>7.013888888888892E-4</v>
      </c>
      <c r="F198" s="8">
        <f>((D198*0.000000016/$S$5))*$T$5*0.18*$R$5/$V$5/$S$11*1000000000</f>
        <v>184.81635212282126</v>
      </c>
      <c r="G198" s="8">
        <f>SUM(F198:F200)/3</f>
        <v>183.19515605156849</v>
      </c>
      <c r="H198" s="8">
        <f>G197/$H$2*100</f>
        <v>84.007432783100583</v>
      </c>
    </row>
    <row r="199" spans="1:8" x14ac:dyDescent="0.25">
      <c r="A199" s="8">
        <v>594</v>
      </c>
      <c r="B199" s="8">
        <f>A199/60</f>
        <v>9.9</v>
      </c>
      <c r="C199" s="8">
        <v>0.125</v>
      </c>
      <c r="D199" s="8">
        <f>C199/180</f>
        <v>6.9444444444444447E-4</v>
      </c>
      <c r="E199" s="8">
        <f>SUM(D199:D202)/4</f>
        <v>7.0601851851851902E-4</v>
      </c>
      <c r="F199" s="8">
        <f>((D199*0.000000016/$S$5))*$T$5*0.18*$R$5/$V$5/$S$11*1000000000</f>
        <v>182.38455801594213</v>
      </c>
      <c r="G199" s="8">
        <f>SUM(F199:F201)/3</f>
        <v>184.00575408719502</v>
      </c>
      <c r="H199" s="8">
        <f>G198/$H$2*100</f>
        <v>83.270525477985686</v>
      </c>
    </row>
    <row r="200" spans="1:8" x14ac:dyDescent="0.25">
      <c r="A200" s="8">
        <v>597</v>
      </c>
      <c r="B200" s="8">
        <f>A200/60</f>
        <v>9.9499999999999993</v>
      </c>
      <c r="C200" s="8">
        <v>0.125</v>
      </c>
      <c r="D200" s="8">
        <f>C200/180</f>
        <v>6.9444444444444447E-4</v>
      </c>
      <c r="E200" s="8">
        <f>SUM(D200:D203)/4</f>
        <v>7.0833333333333425E-4</v>
      </c>
      <c r="F200" s="8">
        <f>((D200*0.000000016/$S$5))*$T$5*0.18*$R$5/$V$5/$S$11*1000000000</f>
        <v>182.38455801594213</v>
      </c>
      <c r="G200" s="8">
        <f>SUM(F200:F202)/3</f>
        <v>186.43754819407437</v>
      </c>
      <c r="H200" s="8">
        <f>G199/$H$2*100</f>
        <v>83.638979130543191</v>
      </c>
    </row>
    <row r="201" spans="1:8" x14ac:dyDescent="0.25">
      <c r="A201" s="8">
        <v>600</v>
      </c>
      <c r="B201" s="8">
        <f>A201/60</f>
        <v>10</v>
      </c>
      <c r="C201" s="8">
        <v>0.12833333333333355</v>
      </c>
      <c r="D201" s="8">
        <f>C201/180</f>
        <v>7.1296296296296418E-4</v>
      </c>
      <c r="E201" s="8">
        <f>SUM(D201:D204)/4</f>
        <v>7.1064814814814894E-4</v>
      </c>
      <c r="F201" s="8">
        <f>((D201*0.000000016/$S$5))*$T$5*0.18*$R$5/$V$5/$S$11*1000000000</f>
        <v>187.24814622970086</v>
      </c>
      <c r="G201" s="8">
        <f>SUM(F201:F203)/3</f>
        <v>187.24814622970089</v>
      </c>
      <c r="H201" s="8">
        <f>G200/$H$2*100</f>
        <v>84.744340088215623</v>
      </c>
    </row>
    <row r="202" spans="1:8" x14ac:dyDescent="0.25">
      <c r="A202" s="8">
        <v>603</v>
      </c>
      <c r="B202" s="8">
        <f>A202/60</f>
        <v>10.050000000000001</v>
      </c>
      <c r="C202" s="8">
        <v>0.1300000000000002</v>
      </c>
      <c r="D202" s="8">
        <f>C202/180</f>
        <v>7.2222222222222327E-4</v>
      </c>
      <c r="E202" s="8">
        <f>SUM(D202:D205)/4</f>
        <v>7.0601851851851913E-4</v>
      </c>
      <c r="F202" s="8">
        <f>((D202*0.000000016/$S$5))*$T$5*0.18*$R$5/$V$5/$S$11*1000000000</f>
        <v>189.67994033658007</v>
      </c>
      <c r="G202" s="8">
        <f>SUM(F202:F204)/3</f>
        <v>186.43754819407437</v>
      </c>
      <c r="H202" s="8">
        <f>G201/$H$2*100</f>
        <v>85.112793740773128</v>
      </c>
    </row>
    <row r="203" spans="1:8" x14ac:dyDescent="0.25">
      <c r="A203" s="8">
        <v>606</v>
      </c>
      <c r="B203" s="8">
        <f>A203/60</f>
        <v>10.1</v>
      </c>
      <c r="C203" s="8">
        <v>0.12666666666666693</v>
      </c>
      <c r="D203" s="8">
        <f>C203/180</f>
        <v>7.0370370370370519E-4</v>
      </c>
      <c r="E203" s="8">
        <f>SUM(D203:D206)/4</f>
        <v>7.0370370370370389E-4</v>
      </c>
      <c r="F203" s="8">
        <f>((D203*0.000000016/$S$5))*$T$5*0.18*$R$5/$V$5/$S$11*1000000000</f>
        <v>184.81635212282174</v>
      </c>
      <c r="G203" s="8">
        <f>SUM(F203:F205)/3</f>
        <v>184.00575408719507</v>
      </c>
      <c r="H203" s="8">
        <f>G202/$H$2*100</f>
        <v>84.744340088215623</v>
      </c>
    </row>
    <row r="204" spans="1:8" x14ac:dyDescent="0.25">
      <c r="A204" s="8">
        <v>609</v>
      </c>
      <c r="B204" s="8">
        <f>A204/60</f>
        <v>10.15</v>
      </c>
      <c r="C204" s="8">
        <v>0.12666666666666662</v>
      </c>
      <c r="D204" s="8">
        <f>C204/180</f>
        <v>7.0370370370370346E-4</v>
      </c>
      <c r="E204" s="8">
        <f>SUM(D204:D207)/4</f>
        <v>7.1064814814814775E-4</v>
      </c>
      <c r="F204" s="8">
        <f>((D204*0.000000016/$S$5))*$T$5*0.18*$R$5/$V$5/$S$11*1000000000</f>
        <v>184.81635212282126</v>
      </c>
      <c r="G204" s="8">
        <f>SUM(F204:F206)/3</f>
        <v>184.81635212282126</v>
      </c>
      <c r="H204" s="8">
        <f>G203/$H$2*100</f>
        <v>83.638979130543206</v>
      </c>
    </row>
    <row r="205" spans="1:8" x14ac:dyDescent="0.25">
      <c r="A205" s="8">
        <v>612</v>
      </c>
      <c r="B205" s="8">
        <f>A205/60</f>
        <v>10.199999999999999</v>
      </c>
      <c r="C205" s="8">
        <v>0.125</v>
      </c>
      <c r="D205" s="8">
        <f>C205/180</f>
        <v>6.9444444444444447E-4</v>
      </c>
      <c r="E205" s="8">
        <f>SUM(D205:D208)/4</f>
        <v>7.1064814814814775E-4</v>
      </c>
      <c r="F205" s="8">
        <f>((D205*0.000000016/$S$5))*$T$5*0.18*$R$5/$V$5/$S$11*1000000000</f>
        <v>182.38455801594213</v>
      </c>
      <c r="G205" s="8">
        <f>SUM(F205:F207)/3</f>
        <v>187.24814622970044</v>
      </c>
      <c r="H205" s="8">
        <f>G204/$H$2*100</f>
        <v>84.007432783100569</v>
      </c>
    </row>
    <row r="206" spans="1:8" x14ac:dyDescent="0.25">
      <c r="A206" s="8">
        <v>615</v>
      </c>
      <c r="B206" s="8">
        <f>A206/60</f>
        <v>10.25</v>
      </c>
      <c r="C206" s="8">
        <v>0.12833333333333327</v>
      </c>
      <c r="D206" s="8">
        <f>C206/180</f>
        <v>7.1296296296296266E-4</v>
      </c>
      <c r="E206" s="8">
        <f>SUM(D206:D209)/4</f>
        <v>7.1527777777777735E-4</v>
      </c>
      <c r="F206" s="8">
        <f>((D206*0.000000016/$S$5))*$T$5*0.18*$R$5/$V$5/$S$11*1000000000</f>
        <v>187.24814622970041</v>
      </c>
      <c r="G206" s="8">
        <f>SUM(F206:F208)/3</f>
        <v>188.05874426532682</v>
      </c>
      <c r="H206" s="8">
        <f>G205/$H$2*100</f>
        <v>85.112793740772929</v>
      </c>
    </row>
    <row r="207" spans="1:8" x14ac:dyDescent="0.25">
      <c r="A207" s="8">
        <v>618</v>
      </c>
      <c r="B207" s="8">
        <f>A207/60</f>
        <v>10.3</v>
      </c>
      <c r="C207" s="8">
        <v>0.13166666666666652</v>
      </c>
      <c r="D207" s="8">
        <f>C207/180</f>
        <v>7.3148148148148063E-4</v>
      </c>
      <c r="E207" s="8">
        <f>SUM(D207:D210)/4</f>
        <v>7.0370370370370357E-4</v>
      </c>
      <c r="F207" s="8">
        <f>((D207*0.000000016/$S$5))*$T$5*0.18*$R$5/$V$5/$S$11*1000000000</f>
        <v>192.11173444345877</v>
      </c>
      <c r="G207" s="8">
        <f>SUM(F207:F209)/3</f>
        <v>188.05874426532682</v>
      </c>
      <c r="H207" s="8">
        <f>G206/$H$2*100</f>
        <v>85.481247393330378</v>
      </c>
    </row>
    <row r="208" spans="1:8" x14ac:dyDescent="0.25">
      <c r="A208" s="8">
        <v>621</v>
      </c>
      <c r="B208" s="8">
        <f>A208/60</f>
        <v>10.35</v>
      </c>
      <c r="C208" s="8">
        <v>0.12666666666666662</v>
      </c>
      <c r="D208" s="8">
        <f>C208/180</f>
        <v>7.0370370370370346E-4</v>
      </c>
      <c r="E208" s="8">
        <f>SUM(D208:D211)/4</f>
        <v>6.9444444444444447E-4</v>
      </c>
      <c r="F208" s="8">
        <f>((D208*0.000000016/$S$5))*$T$5*0.18*$R$5/$V$5/$S$11*1000000000</f>
        <v>184.81635212282126</v>
      </c>
      <c r="G208" s="8">
        <f>SUM(F208:F210)/3</f>
        <v>182.38455801594208</v>
      </c>
      <c r="H208" s="8">
        <f>G207/$H$2*100</f>
        <v>85.481247393330378</v>
      </c>
    </row>
    <row r="209" spans="1:8" x14ac:dyDescent="0.25">
      <c r="A209" s="8">
        <v>624</v>
      </c>
      <c r="B209" s="8">
        <f>A209/60</f>
        <v>10.4</v>
      </c>
      <c r="C209" s="8">
        <v>0.12833333333333327</v>
      </c>
      <c r="D209" s="8">
        <f>C209/180</f>
        <v>7.1296296296296266E-4</v>
      </c>
      <c r="E209" s="8">
        <f>SUM(D209:D212)/4</f>
        <v>6.9444444444444447E-4</v>
      </c>
      <c r="F209" s="8">
        <f>((D209*0.000000016/$S$5))*$T$5*0.18*$R$5/$V$5/$S$11*1000000000</f>
        <v>187.24814622970041</v>
      </c>
      <c r="G209" s="8">
        <f>SUM(F209:F211)/3</f>
        <v>181.57395998031572</v>
      </c>
      <c r="H209" s="8">
        <f>G208/$H$2*100</f>
        <v>82.902071825428209</v>
      </c>
    </row>
    <row r="210" spans="1:8" x14ac:dyDescent="0.25">
      <c r="A210" s="8">
        <v>627</v>
      </c>
      <c r="B210" s="8">
        <f>A210/60</f>
        <v>10.45</v>
      </c>
      <c r="C210" s="8">
        <v>0.12000000000000011</v>
      </c>
      <c r="D210" s="8">
        <f>C210/180</f>
        <v>6.6666666666666729E-4</v>
      </c>
      <c r="E210" s="8">
        <f>SUM(D210:D213)/4</f>
        <v>6.9212962962962967E-4</v>
      </c>
      <c r="F210" s="8">
        <f>((D210*0.000000016/$S$5))*$T$5*0.18*$R$5/$V$5/$S$11*1000000000</f>
        <v>175.08917569530459</v>
      </c>
      <c r="G210" s="8">
        <f>SUM(F210:F212)/3</f>
        <v>180.76336194468934</v>
      </c>
      <c r="H210" s="8">
        <f>G209/$H$2*100</f>
        <v>82.533618172870788</v>
      </c>
    </row>
    <row r="211" spans="1:8" x14ac:dyDescent="0.25">
      <c r="A211" s="8">
        <v>630</v>
      </c>
      <c r="B211" s="8">
        <f>A211/60</f>
        <v>10.5</v>
      </c>
      <c r="C211" s="8">
        <v>0.125</v>
      </c>
      <c r="D211" s="8">
        <f>C211/180</f>
        <v>6.9444444444444447E-4</v>
      </c>
      <c r="E211" s="8">
        <f>SUM(D211:D214)/4</f>
        <v>7.0138888888888866E-4</v>
      </c>
      <c r="F211" s="8">
        <f>((D211*0.000000016/$S$5))*$T$5*0.18*$R$5/$V$5/$S$11*1000000000</f>
        <v>182.38455801594213</v>
      </c>
      <c r="G211" s="8">
        <f>SUM(F211:F213)/3</f>
        <v>184.00575408719487</v>
      </c>
      <c r="H211" s="8">
        <f>G210/$H$2*100</f>
        <v>82.16516452031334</v>
      </c>
    </row>
    <row r="212" spans="1:8" x14ac:dyDescent="0.25">
      <c r="A212" s="8">
        <v>633</v>
      </c>
      <c r="B212" s="8">
        <f>A212/60</f>
        <v>10.55</v>
      </c>
      <c r="C212" s="8">
        <v>0.12666666666666662</v>
      </c>
      <c r="D212" s="8">
        <f>C212/180</f>
        <v>7.0370370370370346E-4</v>
      </c>
      <c r="E212" s="8">
        <f>SUM(D212:D215)/4</f>
        <v>6.9907407407407396E-4</v>
      </c>
      <c r="F212" s="8">
        <f>((D212*0.000000016/$S$5))*$T$5*0.18*$R$5/$V$5/$S$11*1000000000</f>
        <v>184.81635212282126</v>
      </c>
      <c r="G212" s="8">
        <f>SUM(F212:F214)/3</f>
        <v>184.81635212282126</v>
      </c>
      <c r="H212" s="8">
        <f>G211/$H$2*100</f>
        <v>83.63897913054312</v>
      </c>
    </row>
    <row r="213" spans="1:8" x14ac:dyDescent="0.25">
      <c r="A213" s="8">
        <v>636</v>
      </c>
      <c r="B213" s="8">
        <f>A213/60</f>
        <v>10.6</v>
      </c>
      <c r="C213" s="8">
        <v>0.12666666666666662</v>
      </c>
      <c r="D213" s="8">
        <f>C213/180</f>
        <v>7.0370370370370346E-4</v>
      </c>
      <c r="E213" s="8">
        <f>SUM(D213:D216)/4</f>
        <v>7.0138888888888866E-4</v>
      </c>
      <c r="F213" s="8">
        <f>((D213*0.000000016/$S$5))*$T$5*0.18*$R$5/$V$5/$S$11*1000000000</f>
        <v>184.81635212282126</v>
      </c>
      <c r="G213" s="8">
        <f>SUM(F213:F215)/3</f>
        <v>183.19515605156849</v>
      </c>
      <c r="H213" s="8">
        <f>G212/$H$2*100</f>
        <v>84.007432783100569</v>
      </c>
    </row>
    <row r="214" spans="1:8" x14ac:dyDescent="0.25">
      <c r="A214" s="8">
        <v>639</v>
      </c>
      <c r="B214" s="8">
        <f>A214/60</f>
        <v>10.65</v>
      </c>
      <c r="C214" s="8">
        <v>0.12666666666666662</v>
      </c>
      <c r="D214" s="8">
        <f>C214/180</f>
        <v>7.0370370370370346E-4</v>
      </c>
      <c r="E214" s="8">
        <f>SUM(D214:D217)/4</f>
        <v>7.0138888888888866E-4</v>
      </c>
      <c r="F214" s="8">
        <f>((D214*0.000000016/$S$5))*$T$5*0.18*$R$5/$V$5/$S$11*1000000000</f>
        <v>184.81635212282126</v>
      </c>
      <c r="G214" s="8">
        <f>SUM(F214:F216)/3</f>
        <v>184.00575408719487</v>
      </c>
      <c r="H214" s="8">
        <f>G213/$H$2*100</f>
        <v>83.270525477985686</v>
      </c>
    </row>
    <row r="215" spans="1:8" x14ac:dyDescent="0.25">
      <c r="A215" s="8">
        <v>642</v>
      </c>
      <c r="B215" s="8">
        <f>A215/60</f>
        <v>10.7</v>
      </c>
      <c r="C215" s="8">
        <v>0.12333333333333336</v>
      </c>
      <c r="D215" s="8">
        <f>C215/180</f>
        <v>6.8518518518518538E-4</v>
      </c>
      <c r="E215" s="8">
        <f>SUM(D215:D218)/4</f>
        <v>7.0601851851851826E-4</v>
      </c>
      <c r="F215" s="8">
        <f>((D215*0.000000016/$S$5))*$T$5*0.18*$R$5/$V$5/$S$11*1000000000</f>
        <v>179.95276390906292</v>
      </c>
      <c r="G215" s="8">
        <f>SUM(F215:F217)/3</f>
        <v>184.00575408719487</v>
      </c>
      <c r="H215" s="8">
        <f>G214/$H$2*100</f>
        <v>83.63897913054312</v>
      </c>
    </row>
    <row r="216" spans="1:8" x14ac:dyDescent="0.25">
      <c r="A216" s="8">
        <v>645</v>
      </c>
      <c r="B216" s="8">
        <f>A216/60</f>
        <v>10.75</v>
      </c>
      <c r="C216" s="8">
        <v>0.12833333333333327</v>
      </c>
      <c r="D216" s="8">
        <f>C216/180</f>
        <v>7.1296296296296266E-4</v>
      </c>
      <c r="E216" s="8">
        <f>SUM(D216:D219)/4</f>
        <v>7.1296296296296299E-4</v>
      </c>
      <c r="F216" s="8">
        <f>((D216*0.000000016/$S$5))*$T$5*0.18*$R$5/$V$5/$S$11*1000000000</f>
        <v>187.24814622970041</v>
      </c>
      <c r="G216" s="8">
        <f>SUM(F216:F218)/3</f>
        <v>187.24814622970044</v>
      </c>
      <c r="H216" s="8">
        <f>G215/$H$2*100</f>
        <v>83.63897913054312</v>
      </c>
    </row>
    <row r="217" spans="1:8" x14ac:dyDescent="0.25">
      <c r="A217" s="8">
        <v>648</v>
      </c>
      <c r="B217" s="8">
        <f>A217/60</f>
        <v>10.8</v>
      </c>
      <c r="C217" s="8">
        <v>0.12666666666666662</v>
      </c>
      <c r="D217" s="8">
        <f>C217/180</f>
        <v>7.0370370370370346E-4</v>
      </c>
      <c r="E217" s="8">
        <f>SUM(D217:D220)/4</f>
        <v>7.1759259259259291E-4</v>
      </c>
      <c r="F217" s="8">
        <f>((D217*0.000000016/$S$5))*$T$5*0.18*$R$5/$V$5/$S$11*1000000000</f>
        <v>184.81635212282126</v>
      </c>
      <c r="G217" s="8">
        <f>SUM(F217:F219)/3</f>
        <v>187.24814622970061</v>
      </c>
      <c r="H217" s="8">
        <f>G216/$H$2*100</f>
        <v>85.112793740772929</v>
      </c>
    </row>
    <row r="218" spans="1:8" x14ac:dyDescent="0.25">
      <c r="A218" s="8">
        <v>651</v>
      </c>
      <c r="B218" s="8">
        <f>A218/60</f>
        <v>10.85</v>
      </c>
      <c r="C218" s="8">
        <v>0.12999999999999989</v>
      </c>
      <c r="D218" s="8">
        <f>C218/180</f>
        <v>7.2222222222222165E-4</v>
      </c>
      <c r="E218" s="8">
        <f>SUM(D218:D221)/4</f>
        <v>7.1759259259259335E-4</v>
      </c>
      <c r="F218" s="8">
        <f>((D218*0.000000016/$S$5))*$T$5*0.18*$R$5/$V$5/$S$11*1000000000</f>
        <v>189.67994033657968</v>
      </c>
      <c r="G218" s="8">
        <f>SUM(F218:F220)/3</f>
        <v>189.6799403365799</v>
      </c>
      <c r="H218" s="8">
        <f>G217/$H$2*100</f>
        <v>85.112793740773014</v>
      </c>
    </row>
    <row r="219" spans="1:8" x14ac:dyDescent="0.25">
      <c r="A219" s="8">
        <v>654</v>
      </c>
      <c r="B219" s="8">
        <f>A219/60</f>
        <v>10.9</v>
      </c>
      <c r="C219" s="8">
        <v>0.12833333333333355</v>
      </c>
      <c r="D219" s="8">
        <f>C219/180</f>
        <v>7.1296296296296418E-4</v>
      </c>
      <c r="E219" s="8">
        <f>SUM(D219:D222)/4</f>
        <v>7.1296296296296374E-4</v>
      </c>
      <c r="F219" s="8">
        <f>((D219*0.000000016/$S$5))*$T$5*0.18*$R$5/$V$5/$S$11*1000000000</f>
        <v>187.24814622970086</v>
      </c>
      <c r="G219" s="8">
        <f>SUM(F219:F221)/3</f>
        <v>188.05874426532728</v>
      </c>
      <c r="H219" s="8">
        <f>G218/$H$2*100</f>
        <v>86.218154698445417</v>
      </c>
    </row>
    <row r="220" spans="1:8" x14ac:dyDescent="0.25">
      <c r="A220" s="8">
        <v>657</v>
      </c>
      <c r="B220" s="8">
        <f>A220/60</f>
        <v>10.95</v>
      </c>
      <c r="C220" s="8">
        <v>0.13166666666666682</v>
      </c>
      <c r="D220" s="8">
        <f>C220/180</f>
        <v>7.3148148148148237E-4</v>
      </c>
      <c r="E220" s="8">
        <f>SUM(D220:D223)/4</f>
        <v>7.0833333333333393E-4</v>
      </c>
      <c r="F220" s="8">
        <f>((D220*0.000000016/$S$5))*$T$5*0.18*$R$5/$V$5/$S$11*1000000000</f>
        <v>192.11173444345926</v>
      </c>
      <c r="G220" s="8">
        <f>SUM(F220:F222)/3</f>
        <v>187.24814622970075</v>
      </c>
      <c r="H220" s="8">
        <f>G219/$H$2*100</f>
        <v>85.481247393330591</v>
      </c>
    </row>
    <row r="221" spans="1:8" x14ac:dyDescent="0.25">
      <c r="A221" s="8">
        <v>660</v>
      </c>
      <c r="B221" s="8">
        <f>A221/60</f>
        <v>11</v>
      </c>
      <c r="C221" s="8">
        <v>0.12666666666666693</v>
      </c>
      <c r="D221" s="8">
        <f>C221/180</f>
        <v>7.0370370370370519E-4</v>
      </c>
      <c r="E221" s="8">
        <f>SUM(D221:D224)/4</f>
        <v>7.0601851851851869E-4</v>
      </c>
      <c r="F221" s="8">
        <f>((D221*0.000000016/$S$5))*$T$5*0.18*$R$5/$V$5/$S$11*1000000000</f>
        <v>184.81635212282174</v>
      </c>
      <c r="G221" s="8">
        <f>SUM(F221:F223)/3</f>
        <v>184.00575408719507</v>
      </c>
      <c r="H221" s="8">
        <f>G220/$H$2*100</f>
        <v>85.112793740773071</v>
      </c>
    </row>
    <row r="222" spans="1:8" x14ac:dyDescent="0.25">
      <c r="A222" s="8">
        <v>663</v>
      </c>
      <c r="B222" s="8">
        <f>A222/60</f>
        <v>11.05</v>
      </c>
      <c r="C222" s="8">
        <v>0.12666666666666662</v>
      </c>
      <c r="D222" s="8">
        <f>C222/180</f>
        <v>7.0370370370370346E-4</v>
      </c>
      <c r="E222" s="8">
        <f>SUM(D222:D225)/4</f>
        <v>7.0833333333333306E-4</v>
      </c>
      <c r="F222" s="8">
        <f>((D222*0.000000016/$S$5))*$T$5*0.18*$R$5/$V$5/$S$11*1000000000</f>
        <v>184.81635212282126</v>
      </c>
      <c r="G222" s="8">
        <f>SUM(F222:F224)/3</f>
        <v>185.6269501584477</v>
      </c>
      <c r="H222" s="8">
        <f>G221/$H$2*100</f>
        <v>83.638979130543206</v>
      </c>
    </row>
    <row r="223" spans="1:8" x14ac:dyDescent="0.25">
      <c r="A223" s="8">
        <v>666</v>
      </c>
      <c r="B223" s="8">
        <f>A223/60</f>
        <v>11.1</v>
      </c>
      <c r="C223" s="8">
        <v>0.125</v>
      </c>
      <c r="D223" s="8">
        <f>C223/180</f>
        <v>6.9444444444444447E-4</v>
      </c>
      <c r="E223" s="8">
        <f>SUM(D223:D226)/4</f>
        <v>7.1296296296296266E-4</v>
      </c>
      <c r="F223" s="8">
        <f>((D223*0.000000016/$S$5))*$T$5*0.18*$R$5/$V$5/$S$11*1000000000</f>
        <v>182.38455801594213</v>
      </c>
      <c r="G223" s="8">
        <f>SUM(F223:F225)/3</f>
        <v>186.43754819407408</v>
      </c>
      <c r="H223" s="8">
        <f>G222/$H$2*100</f>
        <v>84.375886435658046</v>
      </c>
    </row>
    <row r="224" spans="1:8" x14ac:dyDescent="0.25">
      <c r="A224" s="8">
        <v>669</v>
      </c>
      <c r="B224" s="8">
        <f>A224/60</f>
        <v>11.15</v>
      </c>
      <c r="C224" s="8">
        <v>0.12999999999999989</v>
      </c>
      <c r="D224" s="8">
        <f>C224/180</f>
        <v>7.2222222222222165E-4</v>
      </c>
      <c r="E224" s="8">
        <f>SUM(D224:D227)/4</f>
        <v>7.1527777777777735E-4</v>
      </c>
      <c r="F224" s="8">
        <f>((D224*0.000000016/$S$5))*$T$5*0.18*$R$5/$V$5/$S$11*1000000000</f>
        <v>189.67994033657968</v>
      </c>
      <c r="G224" s="8">
        <f>SUM(F224:F226)/3</f>
        <v>188.86934230095324</v>
      </c>
      <c r="H224" s="8">
        <f>G223/$H$2*100</f>
        <v>84.744340088215495</v>
      </c>
    </row>
    <row r="225" spans="1:8" x14ac:dyDescent="0.25">
      <c r="A225" s="8">
        <v>672</v>
      </c>
      <c r="B225" s="8">
        <f>A225/60</f>
        <v>11.2</v>
      </c>
      <c r="C225" s="8">
        <v>0.12833333333333327</v>
      </c>
      <c r="D225" s="8">
        <f>C225/180</f>
        <v>7.1296296296296266E-4</v>
      </c>
      <c r="E225" s="8">
        <f>SUM(D225:D228)/4</f>
        <v>7.1064814814814775E-4</v>
      </c>
      <c r="F225" s="8">
        <f>((D225*0.000000016/$S$5))*$T$5*0.18*$R$5/$V$5/$S$11*1000000000</f>
        <v>187.24814622970041</v>
      </c>
      <c r="G225" s="8">
        <f>SUM(F225:F227)/3</f>
        <v>187.24814622970044</v>
      </c>
      <c r="H225" s="8">
        <f>G224/$H$2*100</f>
        <v>85.849701045887841</v>
      </c>
    </row>
    <row r="226" spans="1:8" x14ac:dyDescent="0.25">
      <c r="A226" s="8">
        <v>675</v>
      </c>
      <c r="B226" s="8">
        <f>A226/60</f>
        <v>11.25</v>
      </c>
      <c r="C226" s="8">
        <v>0.12999999999999989</v>
      </c>
      <c r="D226" s="8">
        <f>C226/180</f>
        <v>7.2222222222222165E-4</v>
      </c>
      <c r="E226" s="8">
        <f>SUM(D226:D229)/4</f>
        <v>7.0833333333333295E-4</v>
      </c>
      <c r="F226" s="8">
        <f>((D226*0.000000016/$S$5))*$T$5*0.18*$R$5/$V$5/$S$11*1000000000</f>
        <v>189.67994033657968</v>
      </c>
      <c r="G226" s="8">
        <f>SUM(F226:F228)/3</f>
        <v>186.43754819407408</v>
      </c>
      <c r="H226" s="8">
        <f>G225/$H$2*100</f>
        <v>85.112793740772929</v>
      </c>
    </row>
    <row r="227" spans="1:8" x14ac:dyDescent="0.25">
      <c r="A227" s="8">
        <v>678</v>
      </c>
      <c r="B227" s="8">
        <f>A227/60</f>
        <v>11.3</v>
      </c>
      <c r="C227" s="8">
        <v>0.12666666666666662</v>
      </c>
      <c r="D227" s="8">
        <f>C227/180</f>
        <v>7.0370370370370346E-4</v>
      </c>
      <c r="E227" s="8">
        <f>SUM(D227:D230)/4</f>
        <v>7.0601851851851847E-4</v>
      </c>
      <c r="F227" s="8">
        <f>((D227*0.000000016/$S$5))*$T$5*0.18*$R$5/$V$5/$S$11*1000000000</f>
        <v>184.81635212282126</v>
      </c>
      <c r="G227" s="8">
        <f>SUM(F227:F229)/3</f>
        <v>184.81635212282126</v>
      </c>
      <c r="H227" s="8">
        <f>G226/$H$2*100</f>
        <v>84.744340088215495</v>
      </c>
    </row>
    <row r="228" spans="1:8" x14ac:dyDescent="0.25">
      <c r="A228" s="8">
        <v>681</v>
      </c>
      <c r="B228" s="8">
        <f>A228/60</f>
        <v>11.35</v>
      </c>
      <c r="C228" s="8">
        <v>0.12666666666666662</v>
      </c>
      <c r="D228" s="8">
        <f>C228/180</f>
        <v>7.0370370370370346E-4</v>
      </c>
      <c r="E228" s="8">
        <f>SUM(D228:D231)/4</f>
        <v>7.1527777777777779E-4</v>
      </c>
      <c r="F228" s="8">
        <f>((D228*0.000000016/$S$5))*$T$5*0.18*$R$5/$V$5/$S$11*1000000000</f>
        <v>184.81635212282126</v>
      </c>
      <c r="G228" s="8">
        <f>SUM(F228:F230)/3</f>
        <v>185.62695015844773</v>
      </c>
      <c r="H228" s="8">
        <f>G227/$H$2*100</f>
        <v>84.007432783100569</v>
      </c>
    </row>
    <row r="229" spans="1:8" x14ac:dyDescent="0.25">
      <c r="A229" s="8">
        <v>684</v>
      </c>
      <c r="B229" s="8">
        <f>A229/60</f>
        <v>11.4</v>
      </c>
      <c r="C229" s="8">
        <v>0.12666666666666662</v>
      </c>
      <c r="D229" s="8">
        <f>C229/180</f>
        <v>7.0370370370370346E-4</v>
      </c>
      <c r="E229" s="8">
        <f>SUM(D229:D232)/4</f>
        <v>7.7546296296296304E-4</v>
      </c>
      <c r="F229" s="8">
        <f>((D229*0.000000016/$S$5))*$T$5*0.18*$R$5/$V$5/$S$11*1000000000</f>
        <v>184.81635212282126</v>
      </c>
      <c r="G229" s="8">
        <f>SUM(F229:F231)/3</f>
        <v>188.86934230095338</v>
      </c>
      <c r="H229" s="8">
        <f>G228/$H$2*100</f>
        <v>84.37588643565806</v>
      </c>
    </row>
    <row r="230" spans="1:8" x14ac:dyDescent="0.25">
      <c r="A230" s="8">
        <v>687</v>
      </c>
      <c r="B230" s="8">
        <f>A230/60</f>
        <v>11.45</v>
      </c>
      <c r="C230" s="8">
        <v>0.12833333333333341</v>
      </c>
      <c r="D230" s="8">
        <f>C230/180</f>
        <v>7.1296296296296342E-4</v>
      </c>
      <c r="E230" s="8">
        <f>SUM(D230:D233)/4</f>
        <v>8.3564814814814819E-4</v>
      </c>
      <c r="F230" s="8">
        <f>((D230*0.000000016/$S$5))*$T$5*0.18*$R$5/$V$5/$S$11*1000000000</f>
        <v>187.24814622970069</v>
      </c>
      <c r="G230" s="8">
        <v>190</v>
      </c>
      <c r="H230" s="8">
        <f>G229/$H$2*100</f>
        <v>85.849701045887898</v>
      </c>
    </row>
    <row r="231" spans="1:8" x14ac:dyDescent="0.25">
      <c r="A231" s="8">
        <v>690</v>
      </c>
      <c r="B231" s="8">
        <f>A231/60</f>
        <v>11.5</v>
      </c>
      <c r="C231" s="8">
        <v>0.1333333333333333</v>
      </c>
      <c r="D231" s="8">
        <f>C231/180</f>
        <v>7.407407407407406E-4</v>
      </c>
      <c r="E231" s="8">
        <f>SUM(D231:D234)/4</f>
        <v>8.8657407407407402E-4</v>
      </c>
      <c r="F231" s="8">
        <f>((D231*0.000000016/$S$5))*$T$5*0.18*$R$5/$V$5/$S$11*1000000000</f>
        <v>194.54352855033821</v>
      </c>
      <c r="G231" s="8">
        <v>190</v>
      </c>
      <c r="H231" s="8">
        <f>G230/$H$2*100</f>
        <v>86.36363636363636</v>
      </c>
    </row>
    <row r="232" spans="1:8" x14ac:dyDescent="0.25">
      <c r="A232" s="8">
        <v>693</v>
      </c>
      <c r="B232" s="8">
        <f>A232/60</f>
        <v>11.55</v>
      </c>
      <c r="C232" s="8">
        <v>0.17000000000000007</v>
      </c>
      <c r="D232" s="8">
        <f>C232/180</f>
        <v>9.444444444444448E-4</v>
      </c>
      <c r="E232" s="8">
        <f>SUM(D232:D235)/4</f>
        <v>8.8194444444444453E-4</v>
      </c>
      <c r="F232" s="8">
        <f>((D232*0.000000016/$S$5))*$T$5*0.18*$R$5/$V$5/$S$11*1000000000</f>
        <v>248.04299890168136</v>
      </c>
      <c r="G232" s="8">
        <v>188</v>
      </c>
      <c r="H232" s="8">
        <f>G231/$H$2*100</f>
        <v>86.36363636363636</v>
      </c>
    </row>
    <row r="233" spans="1:8" x14ac:dyDescent="0.25">
      <c r="A233" s="8">
        <v>696</v>
      </c>
      <c r="B233" s="8">
        <f>A233/60</f>
        <v>11.6</v>
      </c>
      <c r="C233" s="8">
        <v>0.16999999999999993</v>
      </c>
      <c r="D233" s="8">
        <f>C233/180</f>
        <v>9.4444444444444404E-4</v>
      </c>
      <c r="E233" s="8">
        <f>SUM(D233:D236)/4</f>
        <v>8.2175925925925917E-4</v>
      </c>
      <c r="F233" s="8">
        <f>((D233*0.000000016/$S$5))*$T$5*0.18*$R$5/$V$5/$S$11*1000000000</f>
        <v>248.04299890168113</v>
      </c>
      <c r="G233" s="8">
        <v>192</v>
      </c>
      <c r="H233" s="8">
        <f>G232/$H$2*100</f>
        <v>85.454545454545453</v>
      </c>
    </row>
    <row r="234" spans="1:8" x14ac:dyDescent="0.25">
      <c r="A234" s="8">
        <v>699</v>
      </c>
      <c r="B234" s="8">
        <f>A234/60</f>
        <v>11.65</v>
      </c>
      <c r="C234" s="8">
        <v>0.16500000000000004</v>
      </c>
      <c r="D234" s="8">
        <f>C234/180</f>
        <v>9.1666666666666687E-4</v>
      </c>
      <c r="E234" s="8">
        <f>SUM(D234:D237)/4</f>
        <v>7.6388888888888904E-4</v>
      </c>
      <c r="F234" s="8">
        <f>((D234*0.000000016/$S$5))*$T$5*0.18*$R$5/$V$5/$S$11*1000000000</f>
        <v>240.74761658104359</v>
      </c>
      <c r="G234" s="8">
        <v>186</v>
      </c>
      <c r="H234" s="8">
        <f>G233/$H$2*100</f>
        <v>87.272727272727266</v>
      </c>
    </row>
    <row r="235" spans="1:8" x14ac:dyDescent="0.25">
      <c r="A235" s="8">
        <v>702</v>
      </c>
      <c r="B235" s="8">
        <f>A235/60</f>
        <v>11.7</v>
      </c>
      <c r="C235" s="8">
        <v>0.13000000000000003</v>
      </c>
      <c r="D235" s="8">
        <f>C235/180</f>
        <v>7.2222222222222241E-4</v>
      </c>
      <c r="E235" s="8">
        <f>SUM(D235:D238)/4</f>
        <v>7.1296296296296299E-4</v>
      </c>
      <c r="F235" s="8">
        <f>((D235*0.000000016/$S$5))*$T$5*0.18*$R$5/$V$5/$S$11*1000000000</f>
        <v>189.67994033657985</v>
      </c>
      <c r="G235" s="8">
        <f>SUM(F235:F237)/3</f>
        <v>187.24814622970061</v>
      </c>
      <c r="H235" s="8">
        <f>G234/$H$2*100</f>
        <v>84.545454545454547</v>
      </c>
    </row>
    <row r="236" spans="1:8" x14ac:dyDescent="0.25">
      <c r="A236" s="8">
        <v>705</v>
      </c>
      <c r="B236" s="8">
        <f>A236/60</f>
        <v>11.75</v>
      </c>
      <c r="C236" s="8">
        <v>0.12666666666666662</v>
      </c>
      <c r="D236" s="8">
        <f>C236/180</f>
        <v>7.0370370370370346E-4</v>
      </c>
      <c r="E236" s="8">
        <f>SUM(D236:D239)/4</f>
        <v>7.1527777777777779E-4</v>
      </c>
      <c r="F236" s="8">
        <f>((D236*0.000000016/$S$5))*$T$5*0.18*$R$5/$V$5/$S$11*1000000000</f>
        <v>184.81635212282126</v>
      </c>
      <c r="G236" s="8">
        <f>SUM(F236:F238)/3</f>
        <v>186.43754819407411</v>
      </c>
      <c r="H236" s="8">
        <f>G235/$H$2*100</f>
        <v>85.112793740773014</v>
      </c>
    </row>
    <row r="237" spans="1:8" x14ac:dyDescent="0.25">
      <c r="A237" s="8">
        <v>708</v>
      </c>
      <c r="B237" s="8">
        <f>A237/60</f>
        <v>11.8</v>
      </c>
      <c r="C237" s="8">
        <v>0.12833333333333341</v>
      </c>
      <c r="D237" s="8">
        <f>C237/180</f>
        <v>7.1296296296296342E-4</v>
      </c>
      <c r="E237" s="8">
        <f>SUM(D237:D240)/4</f>
        <v>7.2453703703703688E-4</v>
      </c>
      <c r="F237" s="8">
        <f>((D237*0.000000016/$S$5))*$T$5*0.18*$R$5/$V$5/$S$11*1000000000</f>
        <v>187.24814622970069</v>
      </c>
      <c r="G237" s="8">
        <f>SUM(F237:F239)/3</f>
        <v>188.86934230095338</v>
      </c>
      <c r="H237" s="8">
        <f>G236/$H$2*100</f>
        <v>84.744340088215509</v>
      </c>
    </row>
    <row r="238" spans="1:8" x14ac:dyDescent="0.25">
      <c r="A238" s="8">
        <v>711</v>
      </c>
      <c r="B238" s="8">
        <f>A238/60</f>
        <v>11.85</v>
      </c>
      <c r="C238" s="8">
        <v>0.12833333333333327</v>
      </c>
      <c r="D238" s="8">
        <f>C238/180</f>
        <v>7.1296296296296266E-4</v>
      </c>
      <c r="E238" s="8">
        <f>SUM(D238:D241)/4</f>
        <v>7.2685185185185168E-4</v>
      </c>
      <c r="F238" s="8">
        <f>((D238*0.000000016/$S$5))*$T$5*0.18*$R$5/$V$5/$S$11*1000000000</f>
        <v>187.24814622970041</v>
      </c>
      <c r="G238" s="8">
        <f>SUM(F238:F240)/3</f>
        <v>191.30113640783256</v>
      </c>
      <c r="H238" s="8">
        <f>G237/$H$2*100</f>
        <v>85.849701045887898</v>
      </c>
    </row>
    <row r="239" spans="1:8" x14ac:dyDescent="0.25">
      <c r="A239" s="8">
        <v>714</v>
      </c>
      <c r="B239" s="8">
        <f>A239/60</f>
        <v>11.9</v>
      </c>
      <c r="C239" s="8">
        <v>0.13166666666666668</v>
      </c>
      <c r="D239" s="8">
        <f>C239/180</f>
        <v>7.3148148148148161E-4</v>
      </c>
      <c r="E239" s="8">
        <f>SUM(D239:D242)/4</f>
        <v>7.3148148148148139E-4</v>
      </c>
      <c r="F239" s="8">
        <f>((D239*0.000000016/$S$5))*$T$5*0.18*$R$5/$V$5/$S$11*1000000000</f>
        <v>192.11173444345908</v>
      </c>
      <c r="G239" s="8">
        <f>SUM(F239:F241)/3</f>
        <v>192.111734443459</v>
      </c>
      <c r="H239" s="8">
        <f>G238/$H$2*100</f>
        <v>86.955062003560258</v>
      </c>
    </row>
    <row r="240" spans="1:8" x14ac:dyDescent="0.25">
      <c r="A240" s="8">
        <v>717</v>
      </c>
      <c r="B240" s="8">
        <f>A240/60</f>
        <v>11.95</v>
      </c>
      <c r="C240" s="8">
        <v>0.13333333333333322</v>
      </c>
      <c r="D240" s="8">
        <f>C240/180</f>
        <v>7.4074074074074016E-4</v>
      </c>
      <c r="E240" s="8">
        <f>SUM(D240:D243)/4</f>
        <v>5.4861111111111104E-4</v>
      </c>
      <c r="F240" s="8">
        <f>((D240*0.000000016/$S$5))*$T$5*0.18*$R$5/$V$5/$S$11*1000000000</f>
        <v>194.5435285503381</v>
      </c>
      <c r="G240" s="8">
        <f>SUM(F240:F242)/3</f>
        <v>192.111734443459</v>
      </c>
      <c r="H240" s="8">
        <f>G239/$H$2*100</f>
        <v>87.323515656117721</v>
      </c>
    </row>
    <row r="241" spans="1:8" x14ac:dyDescent="0.25">
      <c r="A241" s="8">
        <v>720</v>
      </c>
      <c r="B241" s="8">
        <f>A241/60</f>
        <v>12</v>
      </c>
      <c r="C241" s="8">
        <v>0.12999999999999998</v>
      </c>
      <c r="D241" s="8">
        <f>C241/180</f>
        <v>7.2222222222222208E-4</v>
      </c>
      <c r="E241" s="8">
        <f>SUM(D241:D244)/4</f>
        <v>3.634259259259259E-4</v>
      </c>
      <c r="F241" s="8">
        <f>((D241*0.000000016/$S$5))*$T$5*0.18*$R$5/$V$5/$S$11*1000000000</f>
        <v>189.67994033657976</v>
      </c>
      <c r="G241" s="8">
        <f>SUM(F241:F243)/3</f>
        <v>127.26389159334629</v>
      </c>
      <c r="H241" s="8">
        <f>G240/$H$2*100</f>
        <v>87.323515656117721</v>
      </c>
    </row>
    <row r="242" spans="1:8" x14ac:dyDescent="0.25">
      <c r="A242" s="8">
        <v>723</v>
      </c>
      <c r="B242" s="8">
        <f>A242/60</f>
        <v>12.05</v>
      </c>
      <c r="C242" s="8">
        <v>0.13166666666666668</v>
      </c>
      <c r="D242" s="8">
        <f>C242/180</f>
        <v>7.3148148148148161E-4</v>
      </c>
      <c r="E242" s="8">
        <f>SUM(D242:D245)/4</f>
        <v>1.828703703703704E-4</v>
      </c>
      <c r="F242" s="8">
        <f>((D242*0.000000016/$S$5))*$T$5*0.18*$R$5/$V$5/$S$11*1000000000</f>
        <v>192.11173444345908</v>
      </c>
      <c r="G242" s="8">
        <f>SUM(F242:F244)/3</f>
        <v>64.037244814486357</v>
      </c>
    </row>
    <row r="243" spans="1:8" x14ac:dyDescent="0.25">
      <c r="A243" s="8">
        <v>726</v>
      </c>
    </row>
    <row r="244" spans="1:8" x14ac:dyDescent="0.25">
      <c r="A244" s="8">
        <v>729</v>
      </c>
    </row>
    <row r="245" spans="1:8" x14ac:dyDescent="0.25">
      <c r="A245" s="8">
        <v>732</v>
      </c>
    </row>
    <row r="246" spans="1:8" x14ac:dyDescent="0.25">
      <c r="A246" s="8">
        <v>735</v>
      </c>
    </row>
    <row r="247" spans="1:8" x14ac:dyDescent="0.25">
      <c r="A247" s="8">
        <v>738</v>
      </c>
    </row>
    <row r="248" spans="1:8" x14ac:dyDescent="0.25">
      <c r="A248" s="8">
        <v>741</v>
      </c>
    </row>
    <row r="249" spans="1:8" x14ac:dyDescent="0.25">
      <c r="A249" s="8">
        <v>744</v>
      </c>
    </row>
    <row r="250" spans="1:8" x14ac:dyDescent="0.25">
      <c r="A250" s="8">
        <v>747</v>
      </c>
    </row>
    <row r="251" spans="1:8" x14ac:dyDescent="0.25">
      <c r="A251" s="8">
        <v>750</v>
      </c>
    </row>
    <row r="252" spans="1:8" x14ac:dyDescent="0.25">
      <c r="A252" s="8">
        <v>753</v>
      </c>
    </row>
    <row r="253" spans="1:8" x14ac:dyDescent="0.25">
      <c r="A253" s="8">
        <v>756</v>
      </c>
    </row>
    <row r="254" spans="1:8" x14ac:dyDescent="0.25">
      <c r="A254" s="8">
        <v>759</v>
      </c>
    </row>
    <row r="255" spans="1:8" x14ac:dyDescent="0.25">
      <c r="A255" s="8">
        <v>762</v>
      </c>
    </row>
  </sheetData>
  <mergeCells count="2">
    <mergeCell ref="Q2:W2"/>
    <mergeCell ref="J1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ClassH_citric acid</vt:lpstr>
      <vt:lpstr>GAC_citric acid</vt:lpstr>
      <vt:lpstr>ClassH_carbonic</vt:lpstr>
      <vt:lpstr>GAC_carbonic</vt:lpstr>
      <vt:lpstr>OBC Cylinder 30%</vt:lpstr>
      <vt:lpstr>Neat Cylinder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Yunxing</dc:creator>
  <cp:lastModifiedBy>Lu, Yunxing</cp:lastModifiedBy>
  <dcterms:created xsi:type="dcterms:W3CDTF">2021-12-14T15:48:53Z</dcterms:created>
  <dcterms:modified xsi:type="dcterms:W3CDTF">2022-01-12T17:02:35Z</dcterms:modified>
</cp:coreProperties>
</file>